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44" windowWidth="22980" windowHeight="9144" activeTab="5"/>
  </bookViews>
  <sheets>
    <sheet name="NO_054 molec beam" sheetId="2" r:id="rId1"/>
    <sheet name="NO_055" sheetId="5" r:id="rId2"/>
    <sheet name="NO_056" sheetId="6" r:id="rId3"/>
    <sheet name="NO_057" sheetId="8" r:id="rId4"/>
    <sheet name="maximum velocity against Diss" sheetId="9" r:id="rId5"/>
    <sheet name="beam speed to diss calib curve" sheetId="10" r:id="rId6"/>
  </sheets>
  <definedNames>
    <definedName name="solver_adj" localSheetId="0" hidden="1">'NO_054 molec beam'!$B$7:$E$7</definedName>
    <definedName name="solver_adj" localSheetId="1" hidden="1">NO_055!$J$2:$J$5</definedName>
    <definedName name="solver_adj" localSheetId="2" hidden="1">NO_056!$J$2</definedName>
    <definedName name="solver_adj" localSheetId="3" hidden="1">NO_057!$J$2</definedName>
    <definedName name="solver_cvg" localSheetId="0" hidden="1">0.0001</definedName>
    <definedName name="solver_cvg" localSheetId="1" hidden="1">0.0001</definedName>
    <definedName name="solver_cvg" localSheetId="2" hidden="1">0.0001</definedName>
    <definedName name="solver_cvg" localSheetId="3" hidden="1">0.0001</definedName>
    <definedName name="solver_drv" localSheetId="0" hidden="1">1</definedName>
    <definedName name="solver_drv" localSheetId="1" hidden="1">1</definedName>
    <definedName name="solver_drv" localSheetId="2" hidden="1">1</definedName>
    <definedName name="solver_drv" localSheetId="3" hidden="1">1</definedName>
    <definedName name="solver_eng" localSheetId="0" hidden="1">1</definedName>
    <definedName name="solver_eng" localSheetId="1" hidden="1">1</definedName>
    <definedName name="solver_eng" localSheetId="2" hidden="1">1</definedName>
    <definedName name="solver_eng" localSheetId="3" hidden="1">1</definedName>
    <definedName name="solver_est" localSheetId="0" hidden="1">1</definedName>
    <definedName name="solver_est" localSheetId="1" hidden="1">1</definedName>
    <definedName name="solver_est" localSheetId="2" hidden="1">1</definedName>
    <definedName name="solver_est" localSheetId="3" hidden="1">1</definedName>
    <definedName name="solver_itr" localSheetId="0" hidden="1">2147483647</definedName>
    <definedName name="solver_itr" localSheetId="1" hidden="1">2147483647</definedName>
    <definedName name="solver_itr" localSheetId="2" hidden="1">2147483647</definedName>
    <definedName name="solver_itr" localSheetId="3" hidden="1">2147483647</definedName>
    <definedName name="solver_lhs1" localSheetId="1" hidden="1">NO_055!$J$3</definedName>
    <definedName name="solver_lhs1" localSheetId="2" hidden="1">NO_056!$J$3</definedName>
    <definedName name="solver_lhs1" localSheetId="3" hidden="1">NO_057!$J$3</definedName>
    <definedName name="solver_mip" localSheetId="0" hidden="1">2147483647</definedName>
    <definedName name="solver_mip" localSheetId="1" hidden="1">2147483647</definedName>
    <definedName name="solver_mip" localSheetId="2" hidden="1">2147483647</definedName>
    <definedName name="solver_mip" localSheetId="3" hidden="1">2147483647</definedName>
    <definedName name="solver_mni" localSheetId="0" hidden="1">30</definedName>
    <definedName name="solver_mni" localSheetId="1" hidden="1">30</definedName>
    <definedName name="solver_mni" localSheetId="2" hidden="1">30</definedName>
    <definedName name="solver_mni" localSheetId="3" hidden="1">30</definedName>
    <definedName name="solver_mrt" localSheetId="0" hidden="1">0.075</definedName>
    <definedName name="solver_mrt" localSheetId="1" hidden="1">0.075</definedName>
    <definedName name="solver_mrt" localSheetId="2" hidden="1">0.075</definedName>
    <definedName name="solver_mrt" localSheetId="3" hidden="1">0.075</definedName>
    <definedName name="solver_msl" localSheetId="0" hidden="1">2</definedName>
    <definedName name="solver_msl" localSheetId="1" hidden="1">2</definedName>
    <definedName name="solver_msl" localSheetId="2" hidden="1">2</definedName>
    <definedName name="solver_msl" localSheetId="3" hidden="1">2</definedName>
    <definedName name="solver_neg" localSheetId="0" hidden="1">2</definedName>
    <definedName name="solver_neg" localSheetId="1" hidden="1">1</definedName>
    <definedName name="solver_neg" localSheetId="2" hidden="1">1</definedName>
    <definedName name="solver_neg" localSheetId="3" hidden="1">1</definedName>
    <definedName name="solver_nod" localSheetId="0" hidden="1">2147483647</definedName>
    <definedName name="solver_nod" localSheetId="1" hidden="1">2147483647</definedName>
    <definedName name="solver_nod" localSheetId="2" hidden="1">2147483647</definedName>
    <definedName name="solver_nod" localSheetId="3" hidden="1">2147483647</definedName>
    <definedName name="solver_num" localSheetId="0" hidden="1">0</definedName>
    <definedName name="solver_num" localSheetId="1" hidden="1">1</definedName>
    <definedName name="solver_num" localSheetId="2" hidden="1">1</definedName>
    <definedName name="solver_num" localSheetId="3" hidden="1">1</definedName>
    <definedName name="solver_nwt" localSheetId="0" hidden="1">1</definedName>
    <definedName name="solver_nwt" localSheetId="1" hidden="1">1</definedName>
    <definedName name="solver_nwt" localSheetId="2" hidden="1">1</definedName>
    <definedName name="solver_nwt" localSheetId="3" hidden="1">1</definedName>
    <definedName name="solver_opt" localSheetId="0" hidden="1">'NO_054 molec beam'!$F$8</definedName>
    <definedName name="solver_opt" localSheetId="1" hidden="1">NO_055!$K$4</definedName>
    <definedName name="solver_opt" localSheetId="2" hidden="1">NO_056!$K$4</definedName>
    <definedName name="solver_opt" localSheetId="3" hidden="1">NO_057!$K$4</definedName>
    <definedName name="solver_pre" localSheetId="0" hidden="1">0.000001</definedName>
    <definedName name="solver_pre" localSheetId="1" hidden="1">0.000001</definedName>
    <definedName name="solver_pre" localSheetId="2" hidden="1">0.000001</definedName>
    <definedName name="solver_pre" localSheetId="3" hidden="1">0.000001</definedName>
    <definedName name="solver_rbv" localSheetId="0" hidden="1">1</definedName>
    <definedName name="solver_rbv" localSheetId="1" hidden="1">1</definedName>
    <definedName name="solver_rbv" localSheetId="2" hidden="1">1</definedName>
    <definedName name="solver_rbv" localSheetId="3" hidden="1">1</definedName>
    <definedName name="solver_rel1" localSheetId="1" hidden="1">3</definedName>
    <definedName name="solver_rel1" localSheetId="2" hidden="1">3</definedName>
    <definedName name="solver_rel1" localSheetId="3" hidden="1">3</definedName>
    <definedName name="solver_rhs1" localSheetId="1" hidden="1">70</definedName>
    <definedName name="solver_rhs1" localSheetId="2" hidden="1">70</definedName>
    <definedName name="solver_rhs1" localSheetId="3" hidden="1">70</definedName>
    <definedName name="solver_rlx" localSheetId="0" hidden="1">2</definedName>
    <definedName name="solver_rlx" localSheetId="1" hidden="1">2</definedName>
    <definedName name="solver_rlx" localSheetId="2" hidden="1">2</definedName>
    <definedName name="solver_rlx" localSheetId="3" hidden="1">2</definedName>
    <definedName name="solver_rsd" localSheetId="0" hidden="1">0</definedName>
    <definedName name="solver_rsd" localSheetId="1" hidden="1">0</definedName>
    <definedName name="solver_rsd" localSheetId="2" hidden="1">0</definedName>
    <definedName name="solver_rsd" localSheetId="3" hidden="1">0</definedName>
    <definedName name="solver_scl" localSheetId="0" hidden="1">1</definedName>
    <definedName name="solver_scl" localSheetId="1" hidden="1">1</definedName>
    <definedName name="solver_scl" localSheetId="2" hidden="1">1</definedName>
    <definedName name="solver_scl" localSheetId="3" hidden="1">1</definedName>
    <definedName name="solver_sho" localSheetId="0" hidden="1">2</definedName>
    <definedName name="solver_sho" localSheetId="1" hidden="1">2</definedName>
    <definedName name="solver_sho" localSheetId="2" hidden="1">2</definedName>
    <definedName name="solver_sho" localSheetId="3" hidden="1">2</definedName>
    <definedName name="solver_ssz" localSheetId="0" hidden="1">100</definedName>
    <definedName name="solver_ssz" localSheetId="1" hidden="1">100</definedName>
    <definedName name="solver_ssz" localSheetId="2" hidden="1">100</definedName>
    <definedName name="solver_ssz" localSheetId="3" hidden="1">100</definedName>
    <definedName name="solver_tim" localSheetId="0" hidden="1">2147483647</definedName>
    <definedName name="solver_tim" localSheetId="1" hidden="1">2147483647</definedName>
    <definedName name="solver_tim" localSheetId="2" hidden="1">2147483647</definedName>
    <definedName name="solver_tim" localSheetId="3" hidden="1">2147483647</definedName>
    <definedName name="solver_tol" localSheetId="0" hidden="1">0.01</definedName>
    <definedName name="solver_tol" localSheetId="1" hidden="1">0.01</definedName>
    <definedName name="solver_tol" localSheetId="2" hidden="1">0.01</definedName>
    <definedName name="solver_tol" localSheetId="3" hidden="1">0.01</definedName>
    <definedName name="solver_typ" localSheetId="0" hidden="1">2</definedName>
    <definedName name="solver_typ" localSheetId="1" hidden="1">2</definedName>
    <definedName name="solver_typ" localSheetId="2" hidden="1">2</definedName>
    <definedName name="solver_typ" localSheetId="3" hidden="1">2</definedName>
    <definedName name="solver_val" localSheetId="0" hidden="1">0</definedName>
    <definedName name="solver_val" localSheetId="1" hidden="1">0</definedName>
    <definedName name="solver_val" localSheetId="2" hidden="1">0</definedName>
    <definedName name="solver_val" localSheetId="3" hidden="1">0</definedName>
    <definedName name="solver_ver" localSheetId="0" hidden="1">3</definedName>
    <definedName name="solver_ver" localSheetId="1" hidden="1">3</definedName>
    <definedName name="solver_ver" localSheetId="2" hidden="1">3</definedName>
    <definedName name="solver_ver" localSheetId="3" hidden="1">3</definedName>
  </definedNames>
  <calcPr calcId="144525"/>
</workbook>
</file>

<file path=xl/calcChain.xml><?xml version="1.0" encoding="utf-8"?>
<calcChain xmlns="http://schemas.openxmlformats.org/spreadsheetml/2006/main">
  <c r="A10" i="9" l="1"/>
  <c r="B9" i="9" l="1"/>
  <c r="X11" i="8" l="1"/>
  <c r="W11" i="8"/>
  <c r="X10" i="8"/>
  <c r="Y10" i="8" s="1"/>
  <c r="W10" i="8"/>
  <c r="X13" i="6"/>
  <c r="W13" i="6"/>
  <c r="X12" i="6"/>
  <c r="W12" i="6"/>
  <c r="W11" i="5"/>
  <c r="W10" i="5"/>
  <c r="Y11" i="8" l="1"/>
  <c r="Y13" i="6"/>
  <c r="Y12" i="6"/>
  <c r="V10" i="5"/>
  <c r="X10" i="5" s="1"/>
  <c r="V11" i="5"/>
  <c r="X11" i="5" s="1"/>
  <c r="F8" i="2"/>
  <c r="E10" i="2"/>
  <c r="D10" i="2"/>
  <c r="E159" i="8"/>
  <c r="E247" i="8"/>
  <c r="C296" i="8"/>
  <c r="E296" i="8" s="1"/>
  <c r="C295" i="8"/>
  <c r="E295" i="8" s="1"/>
  <c r="C294" i="8"/>
  <c r="E294" i="8" s="1"/>
  <c r="C293" i="8"/>
  <c r="E293" i="8" s="1"/>
  <c r="C292" i="8"/>
  <c r="E292" i="8" s="1"/>
  <c r="C291" i="8"/>
  <c r="E291" i="8" s="1"/>
  <c r="C290" i="8"/>
  <c r="E290" i="8" s="1"/>
  <c r="C289" i="8"/>
  <c r="E289" i="8" s="1"/>
  <c r="C288" i="8"/>
  <c r="E288" i="8" s="1"/>
  <c r="C287" i="8"/>
  <c r="E287" i="8" s="1"/>
  <c r="C286" i="8"/>
  <c r="E286" i="8" s="1"/>
  <c r="C285" i="8"/>
  <c r="E285" i="8" s="1"/>
  <c r="C284" i="8"/>
  <c r="E284" i="8" s="1"/>
  <c r="C283" i="8"/>
  <c r="E283" i="8" s="1"/>
  <c r="C282" i="8"/>
  <c r="E282" i="8" s="1"/>
  <c r="C281" i="8"/>
  <c r="E281" i="8" s="1"/>
  <c r="C280" i="8"/>
  <c r="E280" i="8" s="1"/>
  <c r="C279" i="8"/>
  <c r="E279" i="8" s="1"/>
  <c r="C278" i="8"/>
  <c r="E278" i="8" s="1"/>
  <c r="C277" i="8"/>
  <c r="E277" i="8" s="1"/>
  <c r="C276" i="8"/>
  <c r="E276" i="8" s="1"/>
  <c r="C275" i="8"/>
  <c r="E275" i="8" s="1"/>
  <c r="C274" i="8"/>
  <c r="E274" i="8" s="1"/>
  <c r="C273" i="8"/>
  <c r="E273" i="8" s="1"/>
  <c r="C272" i="8"/>
  <c r="E272" i="8" s="1"/>
  <c r="C271" i="8"/>
  <c r="E271" i="8" s="1"/>
  <c r="C270" i="8"/>
  <c r="E270" i="8" s="1"/>
  <c r="C269" i="8"/>
  <c r="E269" i="8" s="1"/>
  <c r="C268" i="8"/>
  <c r="E268" i="8" s="1"/>
  <c r="C267" i="8"/>
  <c r="E267" i="8" s="1"/>
  <c r="C266" i="8"/>
  <c r="E266" i="8" s="1"/>
  <c r="C265" i="8"/>
  <c r="E265" i="8" s="1"/>
  <c r="C264" i="8"/>
  <c r="E264" i="8" s="1"/>
  <c r="C263" i="8"/>
  <c r="E263" i="8" s="1"/>
  <c r="C262" i="8"/>
  <c r="E262" i="8" s="1"/>
  <c r="C261" i="8"/>
  <c r="E261" i="8" s="1"/>
  <c r="C260" i="8"/>
  <c r="E260" i="8" s="1"/>
  <c r="C259" i="8"/>
  <c r="E259" i="8" s="1"/>
  <c r="C258" i="8"/>
  <c r="E258" i="8" s="1"/>
  <c r="C257" i="8"/>
  <c r="E257" i="8" s="1"/>
  <c r="C256" i="8"/>
  <c r="E256" i="8" s="1"/>
  <c r="C255" i="8"/>
  <c r="E255" i="8" s="1"/>
  <c r="C254" i="8"/>
  <c r="E254" i="8" s="1"/>
  <c r="C253" i="8"/>
  <c r="E253" i="8" s="1"/>
  <c r="C252" i="8"/>
  <c r="E252" i="8" s="1"/>
  <c r="C251" i="8"/>
  <c r="E251" i="8" s="1"/>
  <c r="C250" i="8"/>
  <c r="E250" i="8" s="1"/>
  <c r="C249" i="8"/>
  <c r="E249" i="8" s="1"/>
  <c r="C248" i="8"/>
  <c r="E248" i="8" s="1"/>
  <c r="C247" i="8"/>
  <c r="C246" i="8"/>
  <c r="E246" i="8" s="1"/>
  <c r="C245" i="8"/>
  <c r="E245" i="8" s="1"/>
  <c r="C244" i="8"/>
  <c r="E244" i="8" s="1"/>
  <c r="C243" i="8"/>
  <c r="E243" i="8" s="1"/>
  <c r="C242" i="8"/>
  <c r="E242" i="8" s="1"/>
  <c r="C241" i="8"/>
  <c r="E241" i="8" s="1"/>
  <c r="C240" i="8"/>
  <c r="E240" i="8" s="1"/>
  <c r="C239" i="8"/>
  <c r="E239" i="8" s="1"/>
  <c r="C238" i="8"/>
  <c r="E238" i="8" s="1"/>
  <c r="C237" i="8"/>
  <c r="E237" i="8" s="1"/>
  <c r="C236" i="8"/>
  <c r="E236" i="8" s="1"/>
  <c r="C235" i="8"/>
  <c r="E235" i="8" s="1"/>
  <c r="C234" i="8"/>
  <c r="E234" i="8" s="1"/>
  <c r="C233" i="8"/>
  <c r="E233" i="8" s="1"/>
  <c r="C232" i="8"/>
  <c r="E232" i="8" s="1"/>
  <c r="C231" i="8"/>
  <c r="E231" i="8" s="1"/>
  <c r="C230" i="8"/>
  <c r="E230" i="8" s="1"/>
  <c r="C229" i="8"/>
  <c r="E229" i="8" s="1"/>
  <c r="C228" i="8"/>
  <c r="E228" i="8" s="1"/>
  <c r="C227" i="8"/>
  <c r="E227" i="8" s="1"/>
  <c r="C226" i="8"/>
  <c r="E226" i="8" s="1"/>
  <c r="C225" i="8"/>
  <c r="E225" i="8" s="1"/>
  <c r="C224" i="8"/>
  <c r="E224" i="8" s="1"/>
  <c r="C223" i="8"/>
  <c r="E223" i="8" s="1"/>
  <c r="C222" i="8"/>
  <c r="E222" i="8" s="1"/>
  <c r="C221" i="8"/>
  <c r="E221" i="8" s="1"/>
  <c r="C220" i="8"/>
  <c r="D220" i="8" s="1"/>
  <c r="C219" i="8"/>
  <c r="E219" i="8" s="1"/>
  <c r="C218" i="8"/>
  <c r="E218" i="8" s="1"/>
  <c r="C217" i="8"/>
  <c r="E217" i="8" s="1"/>
  <c r="C216" i="8"/>
  <c r="E216" i="8" s="1"/>
  <c r="C215" i="8"/>
  <c r="E215" i="8" s="1"/>
  <c r="C214" i="8"/>
  <c r="D214" i="8" s="1"/>
  <c r="C213" i="8"/>
  <c r="E213" i="8" s="1"/>
  <c r="C212" i="8"/>
  <c r="D212" i="8" s="1"/>
  <c r="C211" i="8"/>
  <c r="E211" i="8" s="1"/>
  <c r="C210" i="8"/>
  <c r="D210" i="8" s="1"/>
  <c r="C209" i="8"/>
  <c r="E209" i="8" s="1"/>
  <c r="C208" i="8"/>
  <c r="D208" i="8" s="1"/>
  <c r="C207" i="8"/>
  <c r="D207" i="8" s="1"/>
  <c r="C206" i="8"/>
  <c r="D206" i="8" s="1"/>
  <c r="C205" i="8"/>
  <c r="E205" i="8" s="1"/>
  <c r="C204" i="8"/>
  <c r="D204" i="8" s="1"/>
  <c r="C203" i="8"/>
  <c r="E203" i="8" s="1"/>
  <c r="C202" i="8"/>
  <c r="E202" i="8" s="1"/>
  <c r="C201" i="8"/>
  <c r="E201" i="8" s="1"/>
  <c r="C200" i="8"/>
  <c r="E200" i="8" s="1"/>
  <c r="C199" i="8"/>
  <c r="E199" i="8" s="1"/>
  <c r="C198" i="8"/>
  <c r="D198" i="8" s="1"/>
  <c r="C197" i="8"/>
  <c r="E197" i="8" s="1"/>
  <c r="C196" i="8"/>
  <c r="D196" i="8" s="1"/>
  <c r="C195" i="8"/>
  <c r="E195" i="8" s="1"/>
  <c r="C194" i="8"/>
  <c r="D194" i="8" s="1"/>
  <c r="C193" i="8"/>
  <c r="E193" i="8" s="1"/>
  <c r="C192" i="8"/>
  <c r="D192" i="8" s="1"/>
  <c r="C191" i="8"/>
  <c r="E191" i="8" s="1"/>
  <c r="C190" i="8"/>
  <c r="D190" i="8" s="1"/>
  <c r="C189" i="8"/>
  <c r="D189" i="8" s="1"/>
  <c r="C188" i="8"/>
  <c r="D188" i="8" s="1"/>
  <c r="C187" i="8"/>
  <c r="D187" i="8" s="1"/>
  <c r="C186" i="8"/>
  <c r="D186" i="8" s="1"/>
  <c r="C185" i="8"/>
  <c r="E185" i="8" s="1"/>
  <c r="C184" i="8"/>
  <c r="E184" i="8" s="1"/>
  <c r="C183" i="8"/>
  <c r="D183" i="8" s="1"/>
  <c r="C182" i="8"/>
  <c r="D182" i="8" s="1"/>
  <c r="C181" i="8"/>
  <c r="E181" i="8" s="1"/>
  <c r="C180" i="8"/>
  <c r="D180" i="8" s="1"/>
  <c r="C179" i="8"/>
  <c r="D179" i="8" s="1"/>
  <c r="C178" i="8"/>
  <c r="D178" i="8" s="1"/>
  <c r="C177" i="8"/>
  <c r="E177" i="8" s="1"/>
  <c r="C176" i="8"/>
  <c r="E176" i="8" s="1"/>
  <c r="C175" i="8"/>
  <c r="D175" i="8" s="1"/>
  <c r="C174" i="8"/>
  <c r="D174" i="8" s="1"/>
  <c r="C173" i="8"/>
  <c r="D173" i="8" s="1"/>
  <c r="C172" i="8"/>
  <c r="D172" i="8" s="1"/>
  <c r="C171" i="8"/>
  <c r="D171" i="8" s="1"/>
  <c r="C170" i="8"/>
  <c r="D170" i="8" s="1"/>
  <c r="C169" i="8"/>
  <c r="E169" i="8" s="1"/>
  <c r="C168" i="8"/>
  <c r="E168" i="8" s="1"/>
  <c r="C167" i="8"/>
  <c r="D167" i="8" s="1"/>
  <c r="C166" i="8"/>
  <c r="D166" i="8" s="1"/>
  <c r="C165" i="8"/>
  <c r="E165" i="8" s="1"/>
  <c r="C164" i="8"/>
  <c r="D164" i="8" s="1"/>
  <c r="C163" i="8"/>
  <c r="D163" i="8" s="1"/>
  <c r="C162" i="8"/>
  <c r="D162" i="8" s="1"/>
  <c r="C161" i="8"/>
  <c r="E161" i="8" s="1"/>
  <c r="C160" i="8"/>
  <c r="E160" i="8" s="1"/>
  <c r="C159" i="8"/>
  <c r="D159" i="8" s="1"/>
  <c r="C158" i="8"/>
  <c r="D158" i="8" s="1"/>
  <c r="C157" i="8"/>
  <c r="D157" i="8" s="1"/>
  <c r="C156" i="8"/>
  <c r="D156" i="8" s="1"/>
  <c r="C155" i="8"/>
  <c r="D155" i="8" s="1"/>
  <c r="C154" i="8"/>
  <c r="D154" i="8" s="1"/>
  <c r="C153" i="8"/>
  <c r="E153" i="8" s="1"/>
  <c r="C152" i="8"/>
  <c r="E152" i="8" s="1"/>
  <c r="C151" i="8"/>
  <c r="D151" i="8" s="1"/>
  <c r="C150" i="8"/>
  <c r="D150" i="8" s="1"/>
  <c r="C149" i="8"/>
  <c r="E149" i="8" s="1"/>
  <c r="C148" i="8"/>
  <c r="D148" i="8" s="1"/>
  <c r="C147" i="8"/>
  <c r="D147" i="8" s="1"/>
  <c r="C146" i="8"/>
  <c r="D146" i="8" s="1"/>
  <c r="C145" i="8"/>
  <c r="E145" i="8" s="1"/>
  <c r="C144" i="8"/>
  <c r="E144" i="8" s="1"/>
  <c r="C143" i="8"/>
  <c r="E143" i="8" s="1"/>
  <c r="C142" i="8"/>
  <c r="D142" i="8" s="1"/>
  <c r="C141" i="8"/>
  <c r="E141" i="8" s="1"/>
  <c r="C140" i="8"/>
  <c r="D140" i="8" s="1"/>
  <c r="C139" i="8"/>
  <c r="D139" i="8" s="1"/>
  <c r="C138" i="8"/>
  <c r="E138" i="8" s="1"/>
  <c r="C137" i="8"/>
  <c r="D137" i="8" s="1"/>
  <c r="C136" i="8"/>
  <c r="D136" i="8" s="1"/>
  <c r="C135" i="8"/>
  <c r="E135" i="8" s="1"/>
  <c r="C134" i="8"/>
  <c r="E134" i="8" s="1"/>
  <c r="C133" i="8"/>
  <c r="E133" i="8" s="1"/>
  <c r="C132" i="8"/>
  <c r="D132" i="8" s="1"/>
  <c r="C131" i="8"/>
  <c r="D131" i="8" s="1"/>
  <c r="C130" i="8"/>
  <c r="E130" i="8" s="1"/>
  <c r="C129" i="8"/>
  <c r="E129" i="8" s="1"/>
  <c r="C128" i="8"/>
  <c r="E128" i="8" s="1"/>
  <c r="C127" i="8"/>
  <c r="D127" i="8" s="1"/>
  <c r="C126" i="8"/>
  <c r="E126" i="8" s="1"/>
  <c r="C125" i="8"/>
  <c r="D125" i="8" s="1"/>
  <c r="C124" i="8"/>
  <c r="E124" i="8" s="1"/>
  <c r="C123" i="8"/>
  <c r="E123" i="8" s="1"/>
  <c r="C122" i="8"/>
  <c r="E122" i="8" s="1"/>
  <c r="C121" i="8"/>
  <c r="E121" i="8" s="1"/>
  <c r="C120" i="8"/>
  <c r="E120" i="8" s="1"/>
  <c r="C119" i="8"/>
  <c r="D119" i="8" s="1"/>
  <c r="C118" i="8"/>
  <c r="E118" i="8" s="1"/>
  <c r="C117" i="8"/>
  <c r="D117" i="8" s="1"/>
  <c r="C116" i="8"/>
  <c r="E116" i="8" s="1"/>
  <c r="C115" i="8"/>
  <c r="E115" i="8" s="1"/>
  <c r="C114" i="8"/>
  <c r="E114" i="8" s="1"/>
  <c r="C113" i="8"/>
  <c r="E113" i="8" s="1"/>
  <c r="C112" i="8"/>
  <c r="E112" i="8" s="1"/>
  <c r="C111" i="8"/>
  <c r="E111" i="8" s="1"/>
  <c r="C110" i="8"/>
  <c r="E110" i="8" s="1"/>
  <c r="C109" i="8"/>
  <c r="D109" i="8" s="1"/>
  <c r="C108" i="8"/>
  <c r="E108" i="8" s="1"/>
  <c r="C107" i="8"/>
  <c r="E107" i="8" s="1"/>
  <c r="C106" i="8"/>
  <c r="E106" i="8" s="1"/>
  <c r="C105" i="8"/>
  <c r="D105" i="8" s="1"/>
  <c r="C104" i="8"/>
  <c r="E104" i="8" s="1"/>
  <c r="C103" i="8"/>
  <c r="D103" i="8" s="1"/>
  <c r="C102" i="8"/>
  <c r="E102" i="8" s="1"/>
  <c r="C101" i="8"/>
  <c r="E101" i="8" s="1"/>
  <c r="C100" i="8"/>
  <c r="E100" i="8" s="1"/>
  <c r="C99" i="8"/>
  <c r="E99" i="8" s="1"/>
  <c r="C98" i="8"/>
  <c r="E98" i="8" s="1"/>
  <c r="C97" i="8"/>
  <c r="D97" i="8" s="1"/>
  <c r="C96" i="8"/>
  <c r="E96" i="8" s="1"/>
  <c r="C95" i="8"/>
  <c r="E95" i="8" s="1"/>
  <c r="C94" i="8"/>
  <c r="E94" i="8" s="1"/>
  <c r="C93" i="8"/>
  <c r="D93" i="8" s="1"/>
  <c r="C92" i="8"/>
  <c r="E92" i="8" s="1"/>
  <c r="C91" i="8"/>
  <c r="E91" i="8" s="1"/>
  <c r="C90" i="8"/>
  <c r="E90" i="8" s="1"/>
  <c r="C89" i="8"/>
  <c r="D89" i="8" s="1"/>
  <c r="C88" i="8"/>
  <c r="E88" i="8" s="1"/>
  <c r="C87" i="8"/>
  <c r="E87" i="8" s="1"/>
  <c r="C86" i="8"/>
  <c r="E86" i="8" s="1"/>
  <c r="C85" i="8"/>
  <c r="E85" i="8" s="1"/>
  <c r="C84" i="8"/>
  <c r="E84" i="8" s="1"/>
  <c r="C83" i="8"/>
  <c r="D83" i="8" s="1"/>
  <c r="C82" i="8"/>
  <c r="E82" i="8" s="1"/>
  <c r="C81" i="8"/>
  <c r="E81" i="8" s="1"/>
  <c r="C80" i="8"/>
  <c r="E80" i="8" s="1"/>
  <c r="C79" i="8"/>
  <c r="E79" i="8" s="1"/>
  <c r="C78" i="8"/>
  <c r="E78" i="8" s="1"/>
  <c r="C77" i="8"/>
  <c r="D77" i="8" s="1"/>
  <c r="C76" i="8"/>
  <c r="E76" i="8" s="1"/>
  <c r="C75" i="8"/>
  <c r="E75" i="8" s="1"/>
  <c r="C74" i="8"/>
  <c r="E74" i="8" s="1"/>
  <c r="C73" i="8"/>
  <c r="E73" i="8" s="1"/>
  <c r="C72" i="8"/>
  <c r="E72" i="8" s="1"/>
  <c r="C71" i="8"/>
  <c r="E71" i="8" s="1"/>
  <c r="C70" i="8"/>
  <c r="E70" i="8" s="1"/>
  <c r="C69" i="8"/>
  <c r="E69" i="8" s="1"/>
  <c r="C68" i="8"/>
  <c r="E68" i="8" s="1"/>
  <c r="C67" i="8"/>
  <c r="E67" i="8" s="1"/>
  <c r="C66" i="8"/>
  <c r="E66" i="8" s="1"/>
  <c r="C65" i="8"/>
  <c r="E65" i="8" s="1"/>
  <c r="C64" i="8"/>
  <c r="E64" i="8" s="1"/>
  <c r="C63" i="8"/>
  <c r="E63" i="8" s="1"/>
  <c r="C62" i="8"/>
  <c r="E62" i="8" s="1"/>
  <c r="C61" i="8"/>
  <c r="E61" i="8" s="1"/>
  <c r="C60" i="8"/>
  <c r="E60" i="8" s="1"/>
  <c r="C59" i="8"/>
  <c r="E59" i="8" s="1"/>
  <c r="C58" i="8"/>
  <c r="E58" i="8" s="1"/>
  <c r="C57" i="8"/>
  <c r="E57" i="8" s="1"/>
  <c r="C56" i="8"/>
  <c r="D56" i="8" s="1"/>
  <c r="C55" i="8"/>
  <c r="E55" i="8" s="1"/>
  <c r="C54" i="8"/>
  <c r="E54" i="8" s="1"/>
  <c r="C53" i="8"/>
  <c r="D53" i="8" s="1"/>
  <c r="C52" i="8"/>
  <c r="E52" i="8" s="1"/>
  <c r="C51" i="8"/>
  <c r="E51" i="8" s="1"/>
  <c r="C50" i="8"/>
  <c r="D50" i="8" s="1"/>
  <c r="C49" i="8"/>
  <c r="E49" i="8" s="1"/>
  <c r="C48" i="8"/>
  <c r="E48" i="8" s="1"/>
  <c r="C47" i="8"/>
  <c r="E47" i="8" s="1"/>
  <c r="C46" i="8"/>
  <c r="D46" i="8" s="1"/>
  <c r="C45" i="8"/>
  <c r="E45" i="8" s="1"/>
  <c r="C44" i="8"/>
  <c r="D44" i="8" s="1"/>
  <c r="C43" i="8"/>
  <c r="E43" i="8" s="1"/>
  <c r="C42" i="8"/>
  <c r="E42" i="8" s="1"/>
  <c r="C41" i="8"/>
  <c r="D41" i="8" s="1"/>
  <c r="C40" i="8"/>
  <c r="D40" i="8" s="1"/>
  <c r="C39" i="8"/>
  <c r="E39" i="8" s="1"/>
  <c r="C38" i="8"/>
  <c r="E38" i="8" s="1"/>
  <c r="C37" i="8"/>
  <c r="E37" i="8" s="1"/>
  <c r="C36" i="8"/>
  <c r="D36" i="8" s="1"/>
  <c r="C35" i="8"/>
  <c r="E35" i="8" s="1"/>
  <c r="C34" i="8"/>
  <c r="D34" i="8" s="1"/>
  <c r="C33" i="8"/>
  <c r="E33" i="8" s="1"/>
  <c r="C32" i="8"/>
  <c r="E32" i="8" s="1"/>
  <c r="C31" i="8"/>
  <c r="E31" i="8" s="1"/>
  <c r="C30" i="8"/>
  <c r="D30" i="8" s="1"/>
  <c r="C29" i="8"/>
  <c r="E29" i="8" s="1"/>
  <c r="C28" i="8"/>
  <c r="D28" i="8" s="1"/>
  <c r="C27" i="8"/>
  <c r="E27" i="8" s="1"/>
  <c r="C26" i="8"/>
  <c r="E26" i="8" s="1"/>
  <c r="C25" i="8"/>
  <c r="E25" i="8" s="1"/>
  <c r="C24" i="8"/>
  <c r="D24" i="8" s="1"/>
  <c r="C23" i="8"/>
  <c r="E23" i="8" s="1"/>
  <c r="C22" i="8"/>
  <c r="D22" i="8" s="1"/>
  <c r="C21" i="8"/>
  <c r="E21" i="8" s="1"/>
  <c r="C20" i="8"/>
  <c r="E20" i="8" s="1"/>
  <c r="C19" i="8"/>
  <c r="E19" i="8" s="1"/>
  <c r="C18" i="8"/>
  <c r="D18" i="8" s="1"/>
  <c r="C17" i="8"/>
  <c r="E17" i="8" s="1"/>
  <c r="C16" i="8"/>
  <c r="D16" i="8" s="1"/>
  <c r="C15" i="8"/>
  <c r="E15" i="8" s="1"/>
  <c r="C14" i="8"/>
  <c r="D14" i="8" s="1"/>
  <c r="C13" i="8"/>
  <c r="E13" i="8" s="1"/>
  <c r="C12" i="8"/>
  <c r="E12" i="8" s="1"/>
  <c r="C11" i="8"/>
  <c r="E11" i="8" s="1"/>
  <c r="C10" i="8"/>
  <c r="D10" i="8" s="1"/>
  <c r="C9" i="8"/>
  <c r="E9" i="8" s="1"/>
  <c r="E3" i="8"/>
  <c r="D3" i="8"/>
  <c r="C3" i="8"/>
  <c r="B3" i="8"/>
  <c r="E2" i="8"/>
  <c r="D2" i="8"/>
  <c r="C2" i="8"/>
  <c r="B2" i="8"/>
  <c r="C8" i="6"/>
  <c r="C295" i="6"/>
  <c r="E295" i="6" s="1"/>
  <c r="C294" i="6"/>
  <c r="D294" i="6" s="1"/>
  <c r="C293" i="6"/>
  <c r="D293" i="6" s="1"/>
  <c r="C292" i="6"/>
  <c r="D292" i="6" s="1"/>
  <c r="C291" i="6"/>
  <c r="E291" i="6" s="1"/>
  <c r="C290" i="6"/>
  <c r="D290" i="6" s="1"/>
  <c r="C289" i="6"/>
  <c r="E289" i="6" s="1"/>
  <c r="C288" i="6"/>
  <c r="D288" i="6" s="1"/>
  <c r="C287" i="6"/>
  <c r="E287" i="6" s="1"/>
  <c r="C286" i="6"/>
  <c r="D286" i="6" s="1"/>
  <c r="C285" i="6"/>
  <c r="E285" i="6" s="1"/>
  <c r="C284" i="6"/>
  <c r="D284" i="6" s="1"/>
  <c r="C283" i="6"/>
  <c r="D283" i="6" s="1"/>
  <c r="C282" i="6"/>
  <c r="D282" i="6" s="1"/>
  <c r="C281" i="6"/>
  <c r="E281" i="6" s="1"/>
  <c r="C280" i="6"/>
  <c r="D280" i="6" s="1"/>
  <c r="C279" i="6"/>
  <c r="E279" i="6" s="1"/>
  <c r="C278" i="6"/>
  <c r="D278" i="6" s="1"/>
  <c r="C277" i="6"/>
  <c r="E277" i="6" s="1"/>
  <c r="C276" i="6"/>
  <c r="D276" i="6" s="1"/>
  <c r="C275" i="6"/>
  <c r="E275" i="6" s="1"/>
  <c r="C274" i="6"/>
  <c r="D274" i="6" s="1"/>
  <c r="C273" i="6"/>
  <c r="E273" i="6" s="1"/>
  <c r="C272" i="6"/>
  <c r="D272" i="6" s="1"/>
  <c r="C271" i="6"/>
  <c r="E271" i="6" s="1"/>
  <c r="C270" i="6"/>
  <c r="D270" i="6" s="1"/>
  <c r="C269" i="6"/>
  <c r="E269" i="6" s="1"/>
  <c r="C268" i="6"/>
  <c r="D268" i="6" s="1"/>
  <c r="C267" i="6"/>
  <c r="E267" i="6" s="1"/>
  <c r="C266" i="6"/>
  <c r="D266" i="6" s="1"/>
  <c r="C265" i="6"/>
  <c r="E265" i="6" s="1"/>
  <c r="C264" i="6"/>
  <c r="D264" i="6" s="1"/>
  <c r="C263" i="6"/>
  <c r="E263" i="6" s="1"/>
  <c r="C262" i="6"/>
  <c r="D262" i="6" s="1"/>
  <c r="C261" i="6"/>
  <c r="D261" i="6" s="1"/>
  <c r="C260" i="6"/>
  <c r="D260" i="6" s="1"/>
  <c r="C259" i="6"/>
  <c r="E259" i="6" s="1"/>
  <c r="C258" i="6"/>
  <c r="D258" i="6" s="1"/>
  <c r="C257" i="6"/>
  <c r="E257" i="6" s="1"/>
  <c r="C256" i="6"/>
  <c r="D256" i="6" s="1"/>
  <c r="C255" i="6"/>
  <c r="E255" i="6" s="1"/>
  <c r="C254" i="6"/>
  <c r="D254" i="6" s="1"/>
  <c r="C253" i="6"/>
  <c r="E253" i="6" s="1"/>
  <c r="C252" i="6"/>
  <c r="D252" i="6" s="1"/>
  <c r="C251" i="6"/>
  <c r="E251" i="6" s="1"/>
  <c r="C250" i="6"/>
  <c r="D250" i="6" s="1"/>
  <c r="C249" i="6"/>
  <c r="E249" i="6" s="1"/>
  <c r="C248" i="6"/>
  <c r="D248" i="6" s="1"/>
  <c r="C247" i="6"/>
  <c r="E247" i="6" s="1"/>
  <c r="C246" i="6"/>
  <c r="D246" i="6" s="1"/>
  <c r="C245" i="6"/>
  <c r="E245" i="6" s="1"/>
  <c r="C244" i="6"/>
  <c r="D244" i="6" s="1"/>
  <c r="C243" i="6"/>
  <c r="E243" i="6" s="1"/>
  <c r="C242" i="6"/>
  <c r="D242" i="6" s="1"/>
  <c r="C241" i="6"/>
  <c r="E241" i="6" s="1"/>
  <c r="C240" i="6"/>
  <c r="E240" i="6" s="1"/>
  <c r="C239" i="6"/>
  <c r="E239" i="6" s="1"/>
  <c r="C238" i="6"/>
  <c r="D238" i="6" s="1"/>
  <c r="C237" i="6"/>
  <c r="E237" i="6" s="1"/>
  <c r="C236" i="6"/>
  <c r="D236" i="6" s="1"/>
  <c r="C235" i="6"/>
  <c r="D235" i="6" s="1"/>
  <c r="C234" i="6"/>
  <c r="D234" i="6" s="1"/>
  <c r="C233" i="6"/>
  <c r="E233" i="6" s="1"/>
  <c r="C232" i="6"/>
  <c r="E232" i="6" s="1"/>
  <c r="C231" i="6"/>
  <c r="E231" i="6" s="1"/>
  <c r="C230" i="6"/>
  <c r="D230" i="6" s="1"/>
  <c r="C229" i="6"/>
  <c r="E229" i="6" s="1"/>
  <c r="C228" i="6"/>
  <c r="D228" i="6" s="1"/>
  <c r="C227" i="6"/>
  <c r="D227" i="6" s="1"/>
  <c r="C226" i="6"/>
  <c r="D226" i="6" s="1"/>
  <c r="C225" i="6"/>
  <c r="E225" i="6" s="1"/>
  <c r="C224" i="6"/>
  <c r="E224" i="6" s="1"/>
  <c r="C223" i="6"/>
  <c r="E223" i="6" s="1"/>
  <c r="C222" i="6"/>
  <c r="D222" i="6" s="1"/>
  <c r="C221" i="6"/>
  <c r="E221" i="6" s="1"/>
  <c r="C220" i="6"/>
  <c r="D220" i="6" s="1"/>
  <c r="C219" i="6"/>
  <c r="D219" i="6" s="1"/>
  <c r="C218" i="6"/>
  <c r="D218" i="6" s="1"/>
  <c r="C217" i="6"/>
  <c r="E217" i="6" s="1"/>
  <c r="C216" i="6"/>
  <c r="E216" i="6" s="1"/>
  <c r="C215" i="6"/>
  <c r="E215" i="6" s="1"/>
  <c r="C214" i="6"/>
  <c r="D214" i="6" s="1"/>
  <c r="C213" i="6"/>
  <c r="E213" i="6" s="1"/>
  <c r="C212" i="6"/>
  <c r="D212" i="6" s="1"/>
  <c r="C211" i="6"/>
  <c r="E211" i="6" s="1"/>
  <c r="C210" i="6"/>
  <c r="D210" i="6" s="1"/>
  <c r="C209" i="6"/>
  <c r="E209" i="6" s="1"/>
  <c r="C208" i="6"/>
  <c r="E208" i="6" s="1"/>
  <c r="C207" i="6"/>
  <c r="E207" i="6" s="1"/>
  <c r="C206" i="6"/>
  <c r="E206" i="6" s="1"/>
  <c r="C205" i="6"/>
  <c r="D205" i="6" s="1"/>
  <c r="C204" i="6"/>
  <c r="E204" i="6" s="1"/>
  <c r="C203" i="6"/>
  <c r="D203" i="6" s="1"/>
  <c r="C202" i="6"/>
  <c r="E202" i="6" s="1"/>
  <c r="C201" i="6"/>
  <c r="D201" i="6" s="1"/>
  <c r="C200" i="6"/>
  <c r="E200" i="6" s="1"/>
  <c r="C199" i="6"/>
  <c r="E199" i="6" s="1"/>
  <c r="C198" i="6"/>
  <c r="E198" i="6" s="1"/>
  <c r="C197" i="6"/>
  <c r="E197" i="6" s="1"/>
  <c r="C196" i="6"/>
  <c r="D196" i="6" s="1"/>
  <c r="C195" i="6"/>
  <c r="E195" i="6" s="1"/>
  <c r="C194" i="6"/>
  <c r="D194" i="6" s="1"/>
  <c r="C193" i="6"/>
  <c r="E193" i="6" s="1"/>
  <c r="C192" i="6"/>
  <c r="D192" i="6" s="1"/>
  <c r="C191" i="6"/>
  <c r="E191" i="6" s="1"/>
  <c r="C190" i="6"/>
  <c r="E190" i="6" s="1"/>
  <c r="C189" i="6"/>
  <c r="D189" i="6" s="1"/>
  <c r="C188" i="6"/>
  <c r="E188" i="6" s="1"/>
  <c r="C187" i="6"/>
  <c r="E187" i="6" s="1"/>
  <c r="C186" i="6"/>
  <c r="E186" i="6" s="1"/>
  <c r="C185" i="6"/>
  <c r="D185" i="6" s="1"/>
  <c r="C184" i="6"/>
  <c r="E184" i="6" s="1"/>
  <c r="C183" i="6"/>
  <c r="D183" i="6" s="1"/>
  <c r="C182" i="6"/>
  <c r="E182" i="6" s="1"/>
  <c r="C181" i="6"/>
  <c r="E181" i="6" s="1"/>
  <c r="C180" i="6"/>
  <c r="D180" i="6" s="1"/>
  <c r="C179" i="6"/>
  <c r="E179" i="6" s="1"/>
  <c r="C178" i="6"/>
  <c r="D178" i="6" s="1"/>
  <c r="C177" i="6"/>
  <c r="E177" i="6" s="1"/>
  <c r="C176" i="6"/>
  <c r="D176" i="6" s="1"/>
  <c r="C175" i="6"/>
  <c r="E175" i="6" s="1"/>
  <c r="C174" i="6"/>
  <c r="E174" i="6" s="1"/>
  <c r="C173" i="6"/>
  <c r="D173" i="6" s="1"/>
  <c r="C172" i="6"/>
  <c r="E172" i="6" s="1"/>
  <c r="C171" i="6"/>
  <c r="E171" i="6" s="1"/>
  <c r="C170" i="6"/>
  <c r="E170" i="6" s="1"/>
  <c r="C169" i="6"/>
  <c r="D169" i="6" s="1"/>
  <c r="C168" i="6"/>
  <c r="E168" i="6" s="1"/>
  <c r="C167" i="6"/>
  <c r="D167" i="6" s="1"/>
  <c r="C166" i="6"/>
  <c r="E166" i="6" s="1"/>
  <c r="C165" i="6"/>
  <c r="D165" i="6" s="1"/>
  <c r="C164" i="6"/>
  <c r="D164" i="6" s="1"/>
  <c r="C163" i="6"/>
  <c r="E163" i="6" s="1"/>
  <c r="C162" i="6"/>
  <c r="E162" i="6" s="1"/>
  <c r="C161" i="6"/>
  <c r="E161" i="6" s="1"/>
  <c r="C160" i="6"/>
  <c r="D160" i="6" s="1"/>
  <c r="C159" i="6"/>
  <c r="E159" i="6" s="1"/>
  <c r="C158" i="6"/>
  <c r="E158" i="6" s="1"/>
  <c r="C157" i="6"/>
  <c r="D157" i="6" s="1"/>
  <c r="C156" i="6"/>
  <c r="E156" i="6" s="1"/>
  <c r="C155" i="6"/>
  <c r="E155" i="6" s="1"/>
  <c r="C154" i="6"/>
  <c r="E154" i="6" s="1"/>
  <c r="C153" i="6"/>
  <c r="D153" i="6" s="1"/>
  <c r="C152" i="6"/>
  <c r="E152" i="6" s="1"/>
  <c r="C151" i="6"/>
  <c r="E151" i="6" s="1"/>
  <c r="C150" i="6"/>
  <c r="E150" i="6" s="1"/>
  <c r="C149" i="6"/>
  <c r="D149" i="6" s="1"/>
  <c r="C148" i="6"/>
  <c r="D148" i="6" s="1"/>
  <c r="C147" i="6"/>
  <c r="E147" i="6" s="1"/>
  <c r="C146" i="6"/>
  <c r="E146" i="6" s="1"/>
  <c r="C145" i="6"/>
  <c r="E145" i="6" s="1"/>
  <c r="C144" i="6"/>
  <c r="D144" i="6" s="1"/>
  <c r="C143" i="6"/>
  <c r="E143" i="6" s="1"/>
  <c r="C142" i="6"/>
  <c r="D142" i="6" s="1"/>
  <c r="C141" i="6"/>
  <c r="D141" i="6" s="1"/>
  <c r="C140" i="6"/>
  <c r="D140" i="6" s="1"/>
  <c r="C139" i="6"/>
  <c r="D139" i="6" s="1"/>
  <c r="C138" i="6"/>
  <c r="E138" i="6" s="1"/>
  <c r="C137" i="6"/>
  <c r="D137" i="6" s="1"/>
  <c r="C136" i="6"/>
  <c r="E136" i="6" s="1"/>
  <c r="C135" i="6"/>
  <c r="E135" i="6" s="1"/>
  <c r="C134" i="6"/>
  <c r="E134" i="6" s="1"/>
  <c r="C133" i="6"/>
  <c r="D133" i="6" s="1"/>
  <c r="C132" i="6"/>
  <c r="D132" i="6" s="1"/>
  <c r="C131" i="6"/>
  <c r="E131" i="6" s="1"/>
  <c r="C130" i="6"/>
  <c r="D130" i="6" s="1"/>
  <c r="C129" i="6"/>
  <c r="E129" i="6" s="1"/>
  <c r="C128" i="6"/>
  <c r="D128" i="6" s="1"/>
  <c r="C127" i="6"/>
  <c r="E127" i="6" s="1"/>
  <c r="C126" i="6"/>
  <c r="E126" i="6" s="1"/>
  <c r="C125" i="6"/>
  <c r="E125" i="6" s="1"/>
  <c r="C124" i="6"/>
  <c r="E124" i="6" s="1"/>
  <c r="C123" i="6"/>
  <c r="E123" i="6" s="1"/>
  <c r="C122" i="6"/>
  <c r="E122" i="6" s="1"/>
  <c r="C121" i="6"/>
  <c r="E121" i="6" s="1"/>
  <c r="C120" i="6"/>
  <c r="E120" i="6" s="1"/>
  <c r="C119" i="6"/>
  <c r="E119" i="6" s="1"/>
  <c r="C118" i="6"/>
  <c r="D118" i="6" s="1"/>
  <c r="C117" i="6"/>
  <c r="E117" i="6" s="1"/>
  <c r="C116" i="6"/>
  <c r="D116" i="6" s="1"/>
  <c r="C115" i="6"/>
  <c r="E115" i="6" s="1"/>
  <c r="C114" i="6"/>
  <c r="E114" i="6" s="1"/>
  <c r="C113" i="6"/>
  <c r="E113" i="6" s="1"/>
  <c r="C112" i="6"/>
  <c r="E112" i="6" s="1"/>
  <c r="C111" i="6"/>
  <c r="E111" i="6" s="1"/>
  <c r="C110" i="6"/>
  <c r="E110" i="6" s="1"/>
  <c r="C109" i="6"/>
  <c r="E109" i="6" s="1"/>
  <c r="C108" i="6"/>
  <c r="E108" i="6" s="1"/>
  <c r="C107" i="6"/>
  <c r="E107" i="6" s="1"/>
  <c r="C106" i="6"/>
  <c r="E106" i="6" s="1"/>
  <c r="C105" i="6"/>
  <c r="E105" i="6" s="1"/>
  <c r="C104" i="6"/>
  <c r="E104" i="6" s="1"/>
  <c r="C103" i="6"/>
  <c r="E103" i="6" s="1"/>
  <c r="C102" i="6"/>
  <c r="D102" i="6" s="1"/>
  <c r="C101" i="6"/>
  <c r="E101" i="6" s="1"/>
  <c r="C100" i="6"/>
  <c r="E100" i="6" s="1"/>
  <c r="C99" i="6"/>
  <c r="E99" i="6" s="1"/>
  <c r="C98" i="6"/>
  <c r="E98" i="6" s="1"/>
  <c r="C97" i="6"/>
  <c r="E97" i="6" s="1"/>
  <c r="C96" i="6"/>
  <c r="D96" i="6" s="1"/>
  <c r="C95" i="6"/>
  <c r="E95" i="6" s="1"/>
  <c r="C94" i="6"/>
  <c r="D94" i="6" s="1"/>
  <c r="C93" i="6"/>
  <c r="E93" i="6" s="1"/>
  <c r="C92" i="6"/>
  <c r="E92" i="6" s="1"/>
  <c r="C91" i="6"/>
  <c r="E91" i="6" s="1"/>
  <c r="C90" i="6"/>
  <c r="E90" i="6" s="1"/>
  <c r="C89" i="6"/>
  <c r="E89" i="6" s="1"/>
  <c r="C88" i="6"/>
  <c r="E88" i="6" s="1"/>
  <c r="C87" i="6"/>
  <c r="E87" i="6" s="1"/>
  <c r="C86" i="6"/>
  <c r="E86" i="6" s="1"/>
  <c r="C85" i="6"/>
  <c r="E85" i="6" s="1"/>
  <c r="C84" i="6"/>
  <c r="E84" i="6" s="1"/>
  <c r="C83" i="6"/>
  <c r="E83" i="6" s="1"/>
  <c r="C82" i="6"/>
  <c r="E82" i="6" s="1"/>
  <c r="C81" i="6"/>
  <c r="E81" i="6" s="1"/>
  <c r="C80" i="6"/>
  <c r="D80" i="6" s="1"/>
  <c r="C79" i="6"/>
  <c r="E79" i="6" s="1"/>
  <c r="C78" i="6"/>
  <c r="D78" i="6" s="1"/>
  <c r="C77" i="6"/>
  <c r="E77" i="6" s="1"/>
  <c r="C76" i="6"/>
  <c r="E76" i="6" s="1"/>
  <c r="C75" i="6"/>
  <c r="E75" i="6" s="1"/>
  <c r="C74" i="6"/>
  <c r="D74" i="6" s="1"/>
  <c r="C73" i="6"/>
  <c r="E73" i="6" s="1"/>
  <c r="C72" i="6"/>
  <c r="E72" i="6" s="1"/>
  <c r="C71" i="6"/>
  <c r="E71" i="6" s="1"/>
  <c r="C70" i="6"/>
  <c r="D70" i="6" s="1"/>
  <c r="C69" i="6"/>
  <c r="E69" i="6" s="1"/>
  <c r="C68" i="6"/>
  <c r="E68" i="6" s="1"/>
  <c r="C67" i="6"/>
  <c r="E67" i="6" s="1"/>
  <c r="C66" i="6"/>
  <c r="D66" i="6" s="1"/>
  <c r="C65" i="6"/>
  <c r="E65" i="6" s="1"/>
  <c r="C64" i="6"/>
  <c r="E64" i="6" s="1"/>
  <c r="C63" i="6"/>
  <c r="E63" i="6" s="1"/>
  <c r="C62" i="6"/>
  <c r="D62" i="6" s="1"/>
  <c r="C61" i="6"/>
  <c r="E61" i="6" s="1"/>
  <c r="C60" i="6"/>
  <c r="E60" i="6" s="1"/>
  <c r="C59" i="6"/>
  <c r="E59" i="6" s="1"/>
  <c r="C58" i="6"/>
  <c r="D58" i="6" s="1"/>
  <c r="C57" i="6"/>
  <c r="E57" i="6" s="1"/>
  <c r="C56" i="6"/>
  <c r="E56" i="6" s="1"/>
  <c r="C55" i="6"/>
  <c r="E55" i="6" s="1"/>
  <c r="C54" i="6"/>
  <c r="D54" i="6" s="1"/>
  <c r="C53" i="6"/>
  <c r="E53" i="6" s="1"/>
  <c r="C52" i="6"/>
  <c r="E52" i="6" s="1"/>
  <c r="C51" i="6"/>
  <c r="E51" i="6" s="1"/>
  <c r="C50" i="6"/>
  <c r="D50" i="6" s="1"/>
  <c r="C49" i="6"/>
  <c r="E49" i="6" s="1"/>
  <c r="C48" i="6"/>
  <c r="D48" i="6" s="1"/>
  <c r="C47" i="6"/>
  <c r="E47" i="6" s="1"/>
  <c r="C46" i="6"/>
  <c r="D46" i="6" s="1"/>
  <c r="C45" i="6"/>
  <c r="E45" i="6" s="1"/>
  <c r="C44" i="6"/>
  <c r="E44" i="6" s="1"/>
  <c r="C43" i="6"/>
  <c r="E43" i="6" s="1"/>
  <c r="C42" i="6"/>
  <c r="D42" i="6" s="1"/>
  <c r="C41" i="6"/>
  <c r="E41" i="6" s="1"/>
  <c r="C40" i="6"/>
  <c r="E40" i="6" s="1"/>
  <c r="C39" i="6"/>
  <c r="E39" i="6" s="1"/>
  <c r="C38" i="6"/>
  <c r="D38" i="6" s="1"/>
  <c r="C37" i="6"/>
  <c r="E37" i="6" s="1"/>
  <c r="C36" i="6"/>
  <c r="E36" i="6" s="1"/>
  <c r="C35" i="6"/>
  <c r="E35" i="6" s="1"/>
  <c r="C34" i="6"/>
  <c r="D34" i="6" s="1"/>
  <c r="C33" i="6"/>
  <c r="E33" i="6" s="1"/>
  <c r="C32" i="6"/>
  <c r="E32" i="6" s="1"/>
  <c r="C31" i="6"/>
  <c r="E31" i="6" s="1"/>
  <c r="C30" i="6"/>
  <c r="D30" i="6" s="1"/>
  <c r="C29" i="6"/>
  <c r="E29" i="6" s="1"/>
  <c r="C28" i="6"/>
  <c r="E28" i="6" s="1"/>
  <c r="C27" i="6"/>
  <c r="E27" i="6" s="1"/>
  <c r="C26" i="6"/>
  <c r="D26" i="6" s="1"/>
  <c r="C25" i="6"/>
  <c r="E25" i="6" s="1"/>
  <c r="C24" i="6"/>
  <c r="D24" i="6" s="1"/>
  <c r="C23" i="6"/>
  <c r="E23" i="6" s="1"/>
  <c r="C22" i="6"/>
  <c r="D22" i="6" s="1"/>
  <c r="C21" i="6"/>
  <c r="E21" i="6" s="1"/>
  <c r="C20" i="6"/>
  <c r="E20" i="6" s="1"/>
  <c r="C19" i="6"/>
  <c r="E19" i="6" s="1"/>
  <c r="C18" i="6"/>
  <c r="D18" i="6" s="1"/>
  <c r="C17" i="6"/>
  <c r="E17" i="6" s="1"/>
  <c r="C16" i="6"/>
  <c r="E16" i="6" s="1"/>
  <c r="C15" i="6"/>
  <c r="E15" i="6" s="1"/>
  <c r="C14" i="6"/>
  <c r="D14" i="6" s="1"/>
  <c r="C13" i="6"/>
  <c r="E13" i="6" s="1"/>
  <c r="C12" i="6"/>
  <c r="D12" i="6" s="1"/>
  <c r="C11" i="6"/>
  <c r="E11" i="6" s="1"/>
  <c r="C10" i="6"/>
  <c r="D10" i="6" s="1"/>
  <c r="C9" i="6"/>
  <c r="E9" i="6" s="1"/>
  <c r="E8" i="6"/>
  <c r="E3" i="6"/>
  <c r="D3" i="6"/>
  <c r="C3" i="6"/>
  <c r="B3" i="6"/>
  <c r="E2" i="6"/>
  <c r="D2" i="6"/>
  <c r="C2" i="6"/>
  <c r="B2" i="6"/>
  <c r="E2" i="5"/>
  <c r="D2" i="5"/>
  <c r="C2" i="5"/>
  <c r="B2" i="5"/>
  <c r="E3" i="5"/>
  <c r="D3" i="5"/>
  <c r="F20" i="5" s="1"/>
  <c r="C3" i="5"/>
  <c r="B3" i="5"/>
  <c r="E36" i="5"/>
  <c r="E37" i="5"/>
  <c r="E68" i="5"/>
  <c r="E69" i="5"/>
  <c r="E100" i="5"/>
  <c r="E101" i="5"/>
  <c r="E132" i="5"/>
  <c r="E133" i="5"/>
  <c r="E164" i="5"/>
  <c r="E165" i="5"/>
  <c r="E196" i="5"/>
  <c r="E197" i="5"/>
  <c r="E228" i="5"/>
  <c r="E229" i="5"/>
  <c r="E260" i="5"/>
  <c r="E261" i="5"/>
  <c r="E268" i="5"/>
  <c r="E281" i="5"/>
  <c r="E284" i="5"/>
  <c r="E289" i="5"/>
  <c r="C8" i="5"/>
  <c r="E8" i="5" s="1"/>
  <c r="C9" i="5"/>
  <c r="E9" i="5" s="1"/>
  <c r="C10" i="5"/>
  <c r="E10" i="5" s="1"/>
  <c r="C11" i="5"/>
  <c r="D11" i="5" s="1"/>
  <c r="C12" i="5"/>
  <c r="E12" i="5" s="1"/>
  <c r="C13" i="5"/>
  <c r="D13" i="5" s="1"/>
  <c r="C14" i="5"/>
  <c r="D14" i="5" s="1"/>
  <c r="C15" i="5"/>
  <c r="D15" i="5" s="1"/>
  <c r="C16" i="5"/>
  <c r="E16" i="5" s="1"/>
  <c r="C17" i="5"/>
  <c r="E17" i="5" s="1"/>
  <c r="C18" i="5"/>
  <c r="D18" i="5" s="1"/>
  <c r="C19" i="5"/>
  <c r="D19" i="5" s="1"/>
  <c r="C20" i="5"/>
  <c r="C21" i="5"/>
  <c r="D21" i="5" s="1"/>
  <c r="C22" i="5"/>
  <c r="E22" i="5" s="1"/>
  <c r="C23" i="5"/>
  <c r="D23" i="5" s="1"/>
  <c r="C24" i="5"/>
  <c r="D24" i="5" s="1"/>
  <c r="C25" i="5"/>
  <c r="C26" i="5"/>
  <c r="D26" i="5" s="1"/>
  <c r="C27" i="5"/>
  <c r="D27" i="5" s="1"/>
  <c r="C28" i="5"/>
  <c r="C29" i="5"/>
  <c r="D29" i="5" s="1"/>
  <c r="C30" i="5"/>
  <c r="D30" i="5" s="1"/>
  <c r="C31" i="5"/>
  <c r="D31" i="5" s="1"/>
  <c r="C32" i="5"/>
  <c r="D32" i="5" s="1"/>
  <c r="C33" i="5"/>
  <c r="C34" i="5"/>
  <c r="D34" i="5" s="1"/>
  <c r="C35" i="5"/>
  <c r="D35" i="5" s="1"/>
  <c r="C36" i="5"/>
  <c r="D36" i="5" s="1"/>
  <c r="C37" i="5"/>
  <c r="D37" i="5" s="1"/>
  <c r="C38" i="5"/>
  <c r="D38" i="5" s="1"/>
  <c r="C39" i="5"/>
  <c r="D39" i="5" s="1"/>
  <c r="C40" i="5"/>
  <c r="D40" i="5" s="1"/>
  <c r="C41" i="5"/>
  <c r="C42" i="5"/>
  <c r="D42" i="5" s="1"/>
  <c r="C43" i="5"/>
  <c r="D43" i="5" s="1"/>
  <c r="C44" i="5"/>
  <c r="E44" i="5" s="1"/>
  <c r="C45" i="5"/>
  <c r="D45" i="5" s="1"/>
  <c r="C46" i="5"/>
  <c r="D46" i="5" s="1"/>
  <c r="C47" i="5"/>
  <c r="D47" i="5" s="1"/>
  <c r="C48" i="5"/>
  <c r="D48" i="5" s="1"/>
  <c r="C49" i="5"/>
  <c r="C50" i="5"/>
  <c r="D50" i="5" s="1"/>
  <c r="C51" i="5"/>
  <c r="D51" i="5" s="1"/>
  <c r="C52" i="5"/>
  <c r="E52" i="5" s="1"/>
  <c r="C53" i="5"/>
  <c r="D53" i="5" s="1"/>
  <c r="C54" i="5"/>
  <c r="D54" i="5" s="1"/>
  <c r="C55" i="5"/>
  <c r="D55" i="5" s="1"/>
  <c r="C56" i="5"/>
  <c r="D56" i="5" s="1"/>
  <c r="C57" i="5"/>
  <c r="C58" i="5"/>
  <c r="D58" i="5" s="1"/>
  <c r="C59" i="5"/>
  <c r="D59" i="5" s="1"/>
  <c r="C60" i="5"/>
  <c r="E60" i="5" s="1"/>
  <c r="C61" i="5"/>
  <c r="D61" i="5" s="1"/>
  <c r="C62" i="5"/>
  <c r="E62" i="5" s="1"/>
  <c r="C63" i="5"/>
  <c r="D63" i="5" s="1"/>
  <c r="C64" i="5"/>
  <c r="D64" i="5" s="1"/>
  <c r="C65" i="5"/>
  <c r="C66" i="5"/>
  <c r="D66" i="5" s="1"/>
  <c r="C67" i="5"/>
  <c r="D67" i="5" s="1"/>
  <c r="C68" i="5"/>
  <c r="C69" i="5"/>
  <c r="D69" i="5" s="1"/>
  <c r="C70" i="5"/>
  <c r="D70" i="5" s="1"/>
  <c r="C71" i="5"/>
  <c r="D71" i="5" s="1"/>
  <c r="C72" i="5"/>
  <c r="D72" i="5" s="1"/>
  <c r="C73" i="5"/>
  <c r="C74" i="5"/>
  <c r="D74" i="5" s="1"/>
  <c r="C75" i="5"/>
  <c r="D75" i="5" s="1"/>
  <c r="C76" i="5"/>
  <c r="E76" i="5" s="1"/>
  <c r="C77" i="5"/>
  <c r="D77" i="5" s="1"/>
  <c r="C78" i="5"/>
  <c r="D78" i="5" s="1"/>
  <c r="C79" i="5"/>
  <c r="D79" i="5" s="1"/>
  <c r="C80" i="5"/>
  <c r="D80" i="5" s="1"/>
  <c r="C81" i="5"/>
  <c r="C82" i="5"/>
  <c r="D82" i="5" s="1"/>
  <c r="C83" i="5"/>
  <c r="D83" i="5" s="1"/>
  <c r="C84" i="5"/>
  <c r="E84" i="5" s="1"/>
  <c r="C85" i="5"/>
  <c r="D85" i="5" s="1"/>
  <c r="C86" i="5"/>
  <c r="D86" i="5" s="1"/>
  <c r="C87" i="5"/>
  <c r="D87" i="5" s="1"/>
  <c r="C88" i="5"/>
  <c r="D88" i="5" s="1"/>
  <c r="C89" i="5"/>
  <c r="C90" i="5"/>
  <c r="D90" i="5" s="1"/>
  <c r="C91" i="5"/>
  <c r="D91" i="5" s="1"/>
  <c r="C92" i="5"/>
  <c r="E92" i="5" s="1"/>
  <c r="C93" i="5"/>
  <c r="D93" i="5" s="1"/>
  <c r="C94" i="5"/>
  <c r="D94" i="5" s="1"/>
  <c r="C95" i="5"/>
  <c r="D95" i="5" s="1"/>
  <c r="C96" i="5"/>
  <c r="D96" i="5" s="1"/>
  <c r="C97" i="5"/>
  <c r="C98" i="5"/>
  <c r="D98" i="5" s="1"/>
  <c r="C99" i="5"/>
  <c r="D99" i="5" s="1"/>
  <c r="C100" i="5"/>
  <c r="C101" i="5"/>
  <c r="D101" i="5" s="1"/>
  <c r="C102" i="5"/>
  <c r="D102" i="5" s="1"/>
  <c r="C103" i="5"/>
  <c r="D103" i="5" s="1"/>
  <c r="C104" i="5"/>
  <c r="E104" i="5" s="1"/>
  <c r="C105" i="5"/>
  <c r="C106" i="5"/>
  <c r="D106" i="5" s="1"/>
  <c r="C107" i="5"/>
  <c r="D107" i="5" s="1"/>
  <c r="C108" i="5"/>
  <c r="E108" i="5" s="1"/>
  <c r="C109" i="5"/>
  <c r="D109" i="5" s="1"/>
  <c r="C110" i="5"/>
  <c r="D110" i="5" s="1"/>
  <c r="C111" i="5"/>
  <c r="D111" i="5" s="1"/>
  <c r="C112" i="5"/>
  <c r="D112" i="5" s="1"/>
  <c r="C113" i="5"/>
  <c r="C114" i="5"/>
  <c r="D114" i="5" s="1"/>
  <c r="C115" i="5"/>
  <c r="D115" i="5" s="1"/>
  <c r="C116" i="5"/>
  <c r="E116" i="5" s="1"/>
  <c r="C117" i="5"/>
  <c r="D117" i="5" s="1"/>
  <c r="C118" i="5"/>
  <c r="D118" i="5" s="1"/>
  <c r="C119" i="5"/>
  <c r="D119" i="5" s="1"/>
  <c r="C120" i="5"/>
  <c r="E120" i="5" s="1"/>
  <c r="C121" i="5"/>
  <c r="C122" i="5"/>
  <c r="D122" i="5" s="1"/>
  <c r="C123" i="5"/>
  <c r="D123" i="5" s="1"/>
  <c r="C124" i="5"/>
  <c r="E124" i="5" s="1"/>
  <c r="C125" i="5"/>
  <c r="D125" i="5" s="1"/>
  <c r="C126" i="5"/>
  <c r="D126" i="5" s="1"/>
  <c r="C127" i="5"/>
  <c r="D127" i="5" s="1"/>
  <c r="C128" i="5"/>
  <c r="D128" i="5" s="1"/>
  <c r="C129" i="5"/>
  <c r="C130" i="5"/>
  <c r="D130" i="5" s="1"/>
  <c r="C131" i="5"/>
  <c r="D131" i="5" s="1"/>
  <c r="C132" i="5"/>
  <c r="C133" i="5"/>
  <c r="D133" i="5" s="1"/>
  <c r="C134" i="5"/>
  <c r="D134" i="5" s="1"/>
  <c r="C135" i="5"/>
  <c r="D135" i="5" s="1"/>
  <c r="C136" i="5"/>
  <c r="D136" i="5" s="1"/>
  <c r="C137" i="5"/>
  <c r="C138" i="5"/>
  <c r="D138" i="5" s="1"/>
  <c r="C139" i="5"/>
  <c r="D139" i="5" s="1"/>
  <c r="C140" i="5"/>
  <c r="E140" i="5" s="1"/>
  <c r="C141" i="5"/>
  <c r="D141" i="5" s="1"/>
  <c r="C142" i="5"/>
  <c r="D142" i="5" s="1"/>
  <c r="C143" i="5"/>
  <c r="D143" i="5" s="1"/>
  <c r="C144" i="5"/>
  <c r="D144" i="5" s="1"/>
  <c r="C145" i="5"/>
  <c r="C146" i="5"/>
  <c r="D146" i="5" s="1"/>
  <c r="C147" i="5"/>
  <c r="D147" i="5" s="1"/>
  <c r="C148" i="5"/>
  <c r="E148" i="5" s="1"/>
  <c r="C149" i="5"/>
  <c r="D149" i="5" s="1"/>
  <c r="C150" i="5"/>
  <c r="D150" i="5" s="1"/>
  <c r="C151" i="5"/>
  <c r="D151" i="5" s="1"/>
  <c r="C152" i="5"/>
  <c r="E152" i="5" s="1"/>
  <c r="C153" i="5"/>
  <c r="C154" i="5"/>
  <c r="D154" i="5" s="1"/>
  <c r="C155" i="5"/>
  <c r="D155" i="5" s="1"/>
  <c r="C156" i="5"/>
  <c r="E156" i="5" s="1"/>
  <c r="C157" i="5"/>
  <c r="D157" i="5" s="1"/>
  <c r="C158" i="5"/>
  <c r="D158" i="5" s="1"/>
  <c r="C159" i="5"/>
  <c r="D159" i="5" s="1"/>
  <c r="C160" i="5"/>
  <c r="D160" i="5" s="1"/>
  <c r="C161" i="5"/>
  <c r="C162" i="5"/>
  <c r="D162" i="5" s="1"/>
  <c r="C163" i="5"/>
  <c r="D163" i="5" s="1"/>
  <c r="C164" i="5"/>
  <c r="C165" i="5"/>
  <c r="D165" i="5" s="1"/>
  <c r="C166" i="5"/>
  <c r="D166" i="5" s="1"/>
  <c r="C167" i="5"/>
  <c r="D167" i="5" s="1"/>
  <c r="C168" i="5"/>
  <c r="D168" i="5" s="1"/>
  <c r="C169" i="5"/>
  <c r="C170" i="5"/>
  <c r="D170" i="5" s="1"/>
  <c r="C171" i="5"/>
  <c r="D171" i="5" s="1"/>
  <c r="C172" i="5"/>
  <c r="E172" i="5" s="1"/>
  <c r="C173" i="5"/>
  <c r="D173" i="5" s="1"/>
  <c r="C174" i="5"/>
  <c r="D174" i="5" s="1"/>
  <c r="C175" i="5"/>
  <c r="D175" i="5" s="1"/>
  <c r="C176" i="5"/>
  <c r="D176" i="5" s="1"/>
  <c r="C177" i="5"/>
  <c r="C178" i="5"/>
  <c r="D178" i="5" s="1"/>
  <c r="C179" i="5"/>
  <c r="D179" i="5" s="1"/>
  <c r="C180" i="5"/>
  <c r="E180" i="5" s="1"/>
  <c r="C181" i="5"/>
  <c r="D181" i="5" s="1"/>
  <c r="C182" i="5"/>
  <c r="D182" i="5" s="1"/>
  <c r="C183" i="5"/>
  <c r="D183" i="5" s="1"/>
  <c r="C184" i="5"/>
  <c r="D184" i="5" s="1"/>
  <c r="C185" i="5"/>
  <c r="C186" i="5"/>
  <c r="D186" i="5" s="1"/>
  <c r="C187" i="5"/>
  <c r="D187" i="5" s="1"/>
  <c r="C188" i="5"/>
  <c r="E188" i="5" s="1"/>
  <c r="C189" i="5"/>
  <c r="D189" i="5" s="1"/>
  <c r="C190" i="5"/>
  <c r="D190" i="5" s="1"/>
  <c r="C191" i="5"/>
  <c r="D191" i="5" s="1"/>
  <c r="C192" i="5"/>
  <c r="E192" i="5" s="1"/>
  <c r="C193" i="5"/>
  <c r="C194" i="5"/>
  <c r="D194" i="5" s="1"/>
  <c r="C195" i="5"/>
  <c r="D195" i="5" s="1"/>
  <c r="C196" i="5"/>
  <c r="C197" i="5"/>
  <c r="D197" i="5" s="1"/>
  <c r="C198" i="5"/>
  <c r="D198" i="5" s="1"/>
  <c r="C199" i="5"/>
  <c r="D199" i="5" s="1"/>
  <c r="C200" i="5"/>
  <c r="D200" i="5" s="1"/>
  <c r="C201" i="5"/>
  <c r="C202" i="5"/>
  <c r="D202" i="5" s="1"/>
  <c r="C203" i="5"/>
  <c r="D203" i="5" s="1"/>
  <c r="C204" i="5"/>
  <c r="E204" i="5" s="1"/>
  <c r="C205" i="5"/>
  <c r="D205" i="5" s="1"/>
  <c r="C206" i="5"/>
  <c r="D206" i="5" s="1"/>
  <c r="C207" i="5"/>
  <c r="D207" i="5" s="1"/>
  <c r="C208" i="5"/>
  <c r="D208" i="5" s="1"/>
  <c r="C209" i="5"/>
  <c r="C210" i="5"/>
  <c r="D210" i="5" s="1"/>
  <c r="C211" i="5"/>
  <c r="D211" i="5" s="1"/>
  <c r="C212" i="5"/>
  <c r="E212" i="5" s="1"/>
  <c r="C213" i="5"/>
  <c r="D213" i="5" s="1"/>
  <c r="C214" i="5"/>
  <c r="D214" i="5" s="1"/>
  <c r="C215" i="5"/>
  <c r="D215" i="5" s="1"/>
  <c r="C216" i="5"/>
  <c r="D216" i="5" s="1"/>
  <c r="C217" i="5"/>
  <c r="C218" i="5"/>
  <c r="D218" i="5" s="1"/>
  <c r="C219" i="5"/>
  <c r="D219" i="5" s="1"/>
  <c r="C220" i="5"/>
  <c r="E220" i="5" s="1"/>
  <c r="C221" i="5"/>
  <c r="D221" i="5" s="1"/>
  <c r="C222" i="5"/>
  <c r="D222" i="5" s="1"/>
  <c r="C223" i="5"/>
  <c r="D223" i="5" s="1"/>
  <c r="C224" i="5"/>
  <c r="D224" i="5" s="1"/>
  <c r="C225" i="5"/>
  <c r="C226" i="5"/>
  <c r="D226" i="5" s="1"/>
  <c r="C227" i="5"/>
  <c r="D227" i="5" s="1"/>
  <c r="C228" i="5"/>
  <c r="C229" i="5"/>
  <c r="D229" i="5" s="1"/>
  <c r="C230" i="5"/>
  <c r="D230" i="5" s="1"/>
  <c r="C231" i="5"/>
  <c r="D231" i="5" s="1"/>
  <c r="C232" i="5"/>
  <c r="D232" i="5" s="1"/>
  <c r="C233" i="5"/>
  <c r="C234" i="5"/>
  <c r="D234" i="5" s="1"/>
  <c r="C235" i="5"/>
  <c r="D235" i="5" s="1"/>
  <c r="C236" i="5"/>
  <c r="E236" i="5" s="1"/>
  <c r="C237" i="5"/>
  <c r="D237" i="5" s="1"/>
  <c r="C238" i="5"/>
  <c r="D238" i="5" s="1"/>
  <c r="C239" i="5"/>
  <c r="D239" i="5" s="1"/>
  <c r="C240" i="5"/>
  <c r="D240" i="5" s="1"/>
  <c r="C241" i="5"/>
  <c r="C242" i="5"/>
  <c r="D242" i="5" s="1"/>
  <c r="C243" i="5"/>
  <c r="D243" i="5" s="1"/>
  <c r="C244" i="5"/>
  <c r="E244" i="5" s="1"/>
  <c r="C245" i="5"/>
  <c r="D245" i="5" s="1"/>
  <c r="C246" i="5"/>
  <c r="D246" i="5" s="1"/>
  <c r="C247" i="5"/>
  <c r="D247" i="5" s="1"/>
  <c r="C248" i="5"/>
  <c r="D248" i="5" s="1"/>
  <c r="C249" i="5"/>
  <c r="C250" i="5"/>
  <c r="D250" i="5" s="1"/>
  <c r="C251" i="5"/>
  <c r="D251" i="5" s="1"/>
  <c r="C252" i="5"/>
  <c r="E252" i="5" s="1"/>
  <c r="C253" i="5"/>
  <c r="D253" i="5" s="1"/>
  <c r="C254" i="5"/>
  <c r="D254" i="5" s="1"/>
  <c r="C255" i="5"/>
  <c r="D255" i="5" s="1"/>
  <c r="C256" i="5"/>
  <c r="D256" i="5" s="1"/>
  <c r="C257" i="5"/>
  <c r="C258" i="5"/>
  <c r="D258" i="5" s="1"/>
  <c r="C259" i="5"/>
  <c r="D259" i="5" s="1"/>
  <c r="C260" i="5"/>
  <c r="C261" i="5"/>
  <c r="D261" i="5" s="1"/>
  <c r="C262" i="5"/>
  <c r="D262" i="5" s="1"/>
  <c r="C263" i="5"/>
  <c r="D263" i="5" s="1"/>
  <c r="C264" i="5"/>
  <c r="D264" i="5" s="1"/>
  <c r="C265" i="5"/>
  <c r="D265" i="5" s="1"/>
  <c r="C266" i="5"/>
  <c r="D266" i="5" s="1"/>
  <c r="C267" i="5"/>
  <c r="D267" i="5" s="1"/>
  <c r="C268" i="5"/>
  <c r="C269" i="5"/>
  <c r="D269" i="5" s="1"/>
  <c r="C270" i="5"/>
  <c r="D270" i="5" s="1"/>
  <c r="C271" i="5"/>
  <c r="D271" i="5" s="1"/>
  <c r="C272" i="5"/>
  <c r="D272" i="5" s="1"/>
  <c r="C273" i="5"/>
  <c r="D273" i="5" s="1"/>
  <c r="C274" i="5"/>
  <c r="D274" i="5" s="1"/>
  <c r="C275" i="5"/>
  <c r="D275" i="5" s="1"/>
  <c r="C276" i="5"/>
  <c r="E276" i="5" s="1"/>
  <c r="C277" i="5"/>
  <c r="D277" i="5" s="1"/>
  <c r="C278" i="5"/>
  <c r="D278" i="5" s="1"/>
  <c r="C279" i="5"/>
  <c r="D279" i="5" s="1"/>
  <c r="C280" i="5"/>
  <c r="D280" i="5" s="1"/>
  <c r="C281" i="5"/>
  <c r="D281" i="5" s="1"/>
  <c r="C282" i="5"/>
  <c r="D282" i="5" s="1"/>
  <c r="C283" i="5"/>
  <c r="D283" i="5" s="1"/>
  <c r="C284" i="5"/>
  <c r="C285" i="5"/>
  <c r="D285" i="5" s="1"/>
  <c r="C286" i="5"/>
  <c r="D286" i="5" s="1"/>
  <c r="C287" i="5"/>
  <c r="D287" i="5" s="1"/>
  <c r="C288" i="5"/>
  <c r="D288" i="5" s="1"/>
  <c r="C289" i="5"/>
  <c r="D289" i="5" s="1"/>
  <c r="C290" i="5"/>
  <c r="D290" i="5" s="1"/>
  <c r="C291" i="5"/>
  <c r="D291" i="5" s="1"/>
  <c r="C292" i="5"/>
  <c r="E292" i="5" s="1"/>
  <c r="C293" i="5"/>
  <c r="D293" i="5" s="1"/>
  <c r="C294" i="5"/>
  <c r="D294" i="5" s="1"/>
  <c r="C7" i="5"/>
  <c r="D7" i="5" s="1"/>
  <c r="D8" i="5"/>
  <c r="D9" i="5"/>
  <c r="D10" i="5"/>
  <c r="D16" i="5"/>
  <c r="D22" i="5"/>
  <c r="D62" i="5"/>
  <c r="D104" i="5"/>
  <c r="D152" i="5"/>
  <c r="D192" i="5"/>
  <c r="D11" i="2"/>
  <c r="E11" i="2"/>
  <c r="D12" i="2"/>
  <c r="E12" i="2" s="1"/>
  <c r="D13" i="2"/>
  <c r="E13" i="2" s="1"/>
  <c r="D14" i="2"/>
  <c r="E14" i="2" s="1"/>
  <c r="D15" i="2"/>
  <c r="E15" i="2" s="1"/>
  <c r="D16" i="2"/>
  <c r="E16" i="2" s="1"/>
  <c r="D17" i="2"/>
  <c r="E17" i="2" s="1"/>
  <c r="D18" i="2"/>
  <c r="E18" i="2" s="1"/>
  <c r="D19" i="2"/>
  <c r="D20" i="2"/>
  <c r="E20" i="2" s="1"/>
  <c r="D21" i="2"/>
  <c r="E21" i="2" s="1"/>
  <c r="D22" i="2"/>
  <c r="E22" i="2" s="1"/>
  <c r="D23" i="2"/>
  <c r="E23" i="2" s="1"/>
  <c r="D24" i="2"/>
  <c r="E24" i="2" s="1"/>
  <c r="D25" i="2"/>
  <c r="E25" i="2" s="1"/>
  <c r="D26" i="2"/>
  <c r="E26" i="2" s="1"/>
  <c r="D27" i="2"/>
  <c r="E27" i="2" s="1"/>
  <c r="D28" i="2"/>
  <c r="E28" i="2" s="1"/>
  <c r="D29" i="2"/>
  <c r="E29" i="2" s="1"/>
  <c r="D30" i="2"/>
  <c r="E30" i="2" s="1"/>
  <c r="D31" i="2"/>
  <c r="E31" i="2" s="1"/>
  <c r="D32" i="2"/>
  <c r="E32" i="2" s="1"/>
  <c r="D33" i="2"/>
  <c r="E33" i="2" s="1"/>
  <c r="D34" i="2"/>
  <c r="E34" i="2" s="1"/>
  <c r="D35" i="2"/>
  <c r="E35" i="2" s="1"/>
  <c r="D36" i="2"/>
  <c r="E36" i="2" s="1"/>
  <c r="D37" i="2"/>
  <c r="E37" i="2" s="1"/>
  <c r="D38" i="2"/>
  <c r="E38" i="2" s="1"/>
  <c r="D39" i="2"/>
  <c r="E39" i="2" s="1"/>
  <c r="D40" i="2"/>
  <c r="E40" i="2" s="1"/>
  <c r="D41" i="2"/>
  <c r="E41" i="2" s="1"/>
  <c r="D42" i="2"/>
  <c r="E42" i="2" s="1"/>
  <c r="D43" i="2"/>
  <c r="E43" i="2" s="1"/>
  <c r="D44" i="2"/>
  <c r="E44" i="2" s="1"/>
  <c r="D45" i="2"/>
  <c r="E45" i="2" s="1"/>
  <c r="D46" i="2"/>
  <c r="E46" i="2" s="1"/>
  <c r="D47" i="2"/>
  <c r="E47" i="2" s="1"/>
  <c r="D48" i="2"/>
  <c r="E48" i="2" s="1"/>
  <c r="D49" i="2"/>
  <c r="E49" i="2" s="1"/>
  <c r="D50" i="2"/>
  <c r="E50" i="2" s="1"/>
  <c r="D51" i="2"/>
  <c r="D52" i="2"/>
  <c r="D53" i="2"/>
  <c r="E53" i="2" s="1"/>
  <c r="D54" i="2"/>
  <c r="E54" i="2" s="1"/>
  <c r="D55" i="2"/>
  <c r="E55" i="2" s="1"/>
  <c r="D56" i="2"/>
  <c r="E56" i="2" s="1"/>
  <c r="D57" i="2"/>
  <c r="E57" i="2" s="1"/>
  <c r="D58" i="2"/>
  <c r="E58" i="2" s="1"/>
  <c r="D59" i="2"/>
  <c r="D60" i="2"/>
  <c r="E60" i="2" s="1"/>
  <c r="D61" i="2"/>
  <c r="E61" i="2" s="1"/>
  <c r="D62" i="2"/>
  <c r="E62" i="2" s="1"/>
  <c r="D63" i="2"/>
  <c r="E63" i="2" s="1"/>
  <c r="D64" i="2"/>
  <c r="E64" i="2" s="1"/>
  <c r="D65" i="2"/>
  <c r="E65" i="2" s="1"/>
  <c r="D66" i="2"/>
  <c r="E66" i="2" s="1"/>
  <c r="D67" i="2"/>
  <c r="D68" i="2"/>
  <c r="D69" i="2"/>
  <c r="D70" i="2"/>
  <c r="E70" i="2" s="1"/>
  <c r="D71" i="2"/>
  <c r="E71" i="2" s="1"/>
  <c r="D72" i="2"/>
  <c r="E72" i="2" s="1"/>
  <c r="D73" i="2"/>
  <c r="E73" i="2" s="1"/>
  <c r="D74" i="2"/>
  <c r="E74" i="2" s="1"/>
  <c r="D75" i="2"/>
  <c r="E75" i="2" s="1"/>
  <c r="D76" i="2"/>
  <c r="E76" i="2" s="1"/>
  <c r="D77" i="2"/>
  <c r="E77" i="2" s="1"/>
  <c r="D78" i="2"/>
  <c r="E78" i="2" s="1"/>
  <c r="D79" i="2"/>
  <c r="E79" i="2" s="1"/>
  <c r="D80" i="2"/>
  <c r="E80" i="2" s="1"/>
  <c r="D81" i="2"/>
  <c r="E81" i="2" s="1"/>
  <c r="D82" i="2"/>
  <c r="E82" i="2" s="1"/>
  <c r="D83" i="2"/>
  <c r="D84" i="2"/>
  <c r="E84" i="2" s="1"/>
  <c r="D85" i="2"/>
  <c r="E85" i="2" s="1"/>
  <c r="D86" i="2"/>
  <c r="E86" i="2" s="1"/>
  <c r="D87" i="2"/>
  <c r="E87" i="2" s="1"/>
  <c r="D88" i="2"/>
  <c r="E88" i="2" s="1"/>
  <c r="D89" i="2"/>
  <c r="E89" i="2" s="1"/>
  <c r="D90" i="2"/>
  <c r="E90" i="2" s="1"/>
  <c r="D91" i="2"/>
  <c r="D92" i="2"/>
  <c r="E92" i="2" s="1"/>
  <c r="D93" i="2"/>
  <c r="E93" i="2" s="1"/>
  <c r="D94" i="2"/>
  <c r="E94" i="2" s="1"/>
  <c r="D95" i="2"/>
  <c r="E95" i="2" s="1"/>
  <c r="D96" i="2"/>
  <c r="E96" i="2" s="1"/>
  <c r="D97" i="2"/>
  <c r="E97" i="2" s="1"/>
  <c r="D98" i="2"/>
  <c r="E98" i="2" s="1"/>
  <c r="D99" i="2"/>
  <c r="E99" i="2" s="1"/>
  <c r="D100" i="2"/>
  <c r="E100" i="2" s="1"/>
  <c r="D101" i="2"/>
  <c r="E101" i="2" s="1"/>
  <c r="D102" i="2"/>
  <c r="E102" i="2" s="1"/>
  <c r="D103" i="2"/>
  <c r="E103" i="2" s="1"/>
  <c r="D104" i="2"/>
  <c r="E104" i="2" s="1"/>
  <c r="D105" i="2"/>
  <c r="E105" i="2" s="1"/>
  <c r="D106" i="2"/>
  <c r="E106" i="2" s="1"/>
  <c r="D107" i="2"/>
  <c r="D108" i="2"/>
  <c r="E108" i="2" s="1"/>
  <c r="D109" i="2"/>
  <c r="E109" i="2" s="1"/>
  <c r="D110" i="2"/>
  <c r="E110" i="2" s="1"/>
  <c r="D111" i="2"/>
  <c r="E111" i="2" s="1"/>
  <c r="D112" i="2"/>
  <c r="E112" i="2" s="1"/>
  <c r="D113" i="2"/>
  <c r="E113" i="2" s="1"/>
  <c r="D114" i="2"/>
  <c r="E114" i="2" s="1"/>
  <c r="D115" i="2"/>
  <c r="E115" i="2" s="1"/>
  <c r="D116" i="2"/>
  <c r="E116" i="2" s="1"/>
  <c r="D117" i="2"/>
  <c r="E117" i="2" s="1"/>
  <c r="D118" i="2"/>
  <c r="E118" i="2" s="1"/>
  <c r="D119" i="2"/>
  <c r="E119" i="2" s="1"/>
  <c r="D120" i="2"/>
  <c r="E120" i="2" s="1"/>
  <c r="D121" i="2"/>
  <c r="E121" i="2" s="1"/>
  <c r="D122" i="2"/>
  <c r="E122" i="2" s="1"/>
  <c r="D123" i="2"/>
  <c r="E123" i="2" s="1"/>
  <c r="D124" i="2"/>
  <c r="E124" i="2" s="1"/>
  <c r="D125" i="2"/>
  <c r="E125" i="2" s="1"/>
  <c r="D126" i="2"/>
  <c r="E126" i="2" s="1"/>
  <c r="D127" i="2"/>
  <c r="E127" i="2" s="1"/>
  <c r="D128" i="2"/>
  <c r="E128" i="2" s="1"/>
  <c r="D129" i="2"/>
  <c r="E129" i="2" s="1"/>
  <c r="D130" i="2"/>
  <c r="E130" i="2" s="1"/>
  <c r="D131" i="2"/>
  <c r="E131" i="2" s="1"/>
  <c r="D132" i="2"/>
  <c r="E132" i="2" s="1"/>
  <c r="D133" i="2"/>
  <c r="E133" i="2" s="1"/>
  <c r="D134" i="2"/>
  <c r="E134" i="2" s="1"/>
  <c r="D135" i="2"/>
  <c r="E135" i="2" s="1"/>
  <c r="D136" i="2"/>
  <c r="E136" i="2" s="1"/>
  <c r="D137" i="2"/>
  <c r="E137" i="2" s="1"/>
  <c r="D138" i="2"/>
  <c r="E138" i="2" s="1"/>
  <c r="D139" i="2"/>
  <c r="E139" i="2" s="1"/>
  <c r="D140" i="2"/>
  <c r="D141" i="2"/>
  <c r="E141" i="2" s="1"/>
  <c r="D142" i="2"/>
  <c r="E142" i="2" s="1"/>
  <c r="D143" i="2"/>
  <c r="E143" i="2" s="1"/>
  <c r="D144" i="2"/>
  <c r="E144" i="2" s="1"/>
  <c r="D145" i="2"/>
  <c r="E145" i="2" s="1"/>
  <c r="D146" i="2"/>
  <c r="E146" i="2" s="1"/>
  <c r="D147" i="2"/>
  <c r="E147" i="2" s="1"/>
  <c r="D148" i="2"/>
  <c r="D149" i="2"/>
  <c r="E149" i="2" s="1"/>
  <c r="D150" i="2"/>
  <c r="E150" i="2" s="1"/>
  <c r="D151" i="2"/>
  <c r="E151" i="2" s="1"/>
  <c r="D152" i="2"/>
  <c r="E152" i="2" s="1"/>
  <c r="D153" i="2"/>
  <c r="E153" i="2" s="1"/>
  <c r="D154" i="2"/>
  <c r="E154" i="2" s="1"/>
  <c r="D155" i="2"/>
  <c r="D156" i="2"/>
  <c r="D157" i="2"/>
  <c r="E157" i="2" s="1"/>
  <c r="D158" i="2"/>
  <c r="E158" i="2" s="1"/>
  <c r="D159" i="2"/>
  <c r="E159" i="2" s="1"/>
  <c r="D160" i="2"/>
  <c r="E160" i="2" s="1"/>
  <c r="D161" i="2"/>
  <c r="E161" i="2" s="1"/>
  <c r="D162" i="2"/>
  <c r="E162" i="2" s="1"/>
  <c r="D163" i="2"/>
  <c r="E163" i="2" s="1"/>
  <c r="D164" i="2"/>
  <c r="E164" i="2" s="1"/>
  <c r="D165" i="2"/>
  <c r="E165" i="2" s="1"/>
  <c r="D166" i="2"/>
  <c r="E166" i="2" s="1"/>
  <c r="D167" i="2"/>
  <c r="E167" i="2" s="1"/>
  <c r="D168" i="2"/>
  <c r="E168" i="2" s="1"/>
  <c r="D169" i="2"/>
  <c r="E169" i="2" s="1"/>
  <c r="D170" i="2"/>
  <c r="E170" i="2" s="1"/>
  <c r="D171" i="2"/>
  <c r="D172" i="2"/>
  <c r="E172" i="2" s="1"/>
  <c r="D173" i="2"/>
  <c r="E173" i="2" s="1"/>
  <c r="D174" i="2"/>
  <c r="E174" i="2" s="1"/>
  <c r="D175" i="2"/>
  <c r="E175" i="2" s="1"/>
  <c r="D176" i="2"/>
  <c r="E176" i="2" s="1"/>
  <c r="D177" i="2"/>
  <c r="E177" i="2" s="1"/>
  <c r="D178" i="2"/>
  <c r="E178" i="2" s="1"/>
  <c r="D179" i="2"/>
  <c r="E179" i="2" s="1"/>
  <c r="D180" i="2"/>
  <c r="D181" i="2"/>
  <c r="E181" i="2" s="1"/>
  <c r="D182" i="2"/>
  <c r="E182" i="2" s="1"/>
  <c r="D183" i="2"/>
  <c r="E183" i="2" s="1"/>
  <c r="D184" i="2"/>
  <c r="E184" i="2" s="1"/>
  <c r="D185" i="2"/>
  <c r="E185" i="2" s="1"/>
  <c r="D186" i="2"/>
  <c r="E186" i="2" s="1"/>
  <c r="D187" i="2"/>
  <c r="E187" i="2" s="1"/>
  <c r="D188" i="2"/>
  <c r="E188" i="2" s="1"/>
  <c r="D189" i="2"/>
  <c r="E189" i="2" s="1"/>
  <c r="D190" i="2"/>
  <c r="E190" i="2" s="1"/>
  <c r="D191" i="2"/>
  <c r="E191" i="2" s="1"/>
  <c r="D192" i="2"/>
  <c r="E192" i="2" s="1"/>
  <c r="D193" i="2"/>
  <c r="E193" i="2" s="1"/>
  <c r="D194" i="2"/>
  <c r="E194" i="2" s="1"/>
  <c r="D195" i="2"/>
  <c r="D196" i="2"/>
  <c r="E196" i="2" s="1"/>
  <c r="D197" i="2"/>
  <c r="E197" i="2" s="1"/>
  <c r="D198" i="2"/>
  <c r="E198" i="2" s="1"/>
  <c r="D199" i="2"/>
  <c r="E199" i="2" s="1"/>
  <c r="D200" i="2"/>
  <c r="E200" i="2" s="1"/>
  <c r="D201" i="2"/>
  <c r="E201" i="2" s="1"/>
  <c r="D202" i="2"/>
  <c r="E202" i="2" s="1"/>
  <c r="D203" i="2"/>
  <c r="E203" i="2" s="1"/>
  <c r="D204" i="2"/>
  <c r="E204" i="2" s="1"/>
  <c r="D205" i="2"/>
  <c r="E205" i="2" s="1"/>
  <c r="D206" i="2"/>
  <c r="E206" i="2" s="1"/>
  <c r="D207" i="2"/>
  <c r="E207" i="2" s="1"/>
  <c r="D208" i="2"/>
  <c r="E208" i="2" s="1"/>
  <c r="D209" i="2"/>
  <c r="E209" i="2" s="1"/>
  <c r="D210" i="2"/>
  <c r="E210" i="2" s="1"/>
  <c r="D211" i="2"/>
  <c r="E211" i="2" s="1"/>
  <c r="D212" i="2"/>
  <c r="E212" i="2" s="1"/>
  <c r="D213" i="2"/>
  <c r="E213" i="2" s="1"/>
  <c r="D214" i="2"/>
  <c r="E214" i="2" s="1"/>
  <c r="D215" i="2"/>
  <c r="E215" i="2" s="1"/>
  <c r="D216" i="2"/>
  <c r="E216" i="2" s="1"/>
  <c r="D217" i="2"/>
  <c r="E217" i="2" s="1"/>
  <c r="D218" i="2"/>
  <c r="E218" i="2" s="1"/>
  <c r="D219" i="2"/>
  <c r="D220" i="2"/>
  <c r="E220" i="2" s="1"/>
  <c r="D221" i="2"/>
  <c r="E221" i="2" s="1"/>
  <c r="D222" i="2"/>
  <c r="E222" i="2" s="1"/>
  <c r="D223" i="2"/>
  <c r="E223" i="2" s="1"/>
  <c r="D224" i="2"/>
  <c r="E224" i="2" s="1"/>
  <c r="D225" i="2"/>
  <c r="E225" i="2" s="1"/>
  <c r="D226" i="2"/>
  <c r="E226" i="2" s="1"/>
  <c r="D227" i="2"/>
  <c r="E227" i="2" s="1"/>
  <c r="D228" i="2"/>
  <c r="E228" i="2" s="1"/>
  <c r="D229" i="2"/>
  <c r="E229" i="2" s="1"/>
  <c r="D230" i="2"/>
  <c r="E230" i="2" s="1"/>
  <c r="D231" i="2"/>
  <c r="E231" i="2" s="1"/>
  <c r="D232" i="2"/>
  <c r="E232" i="2" s="1"/>
  <c r="D233" i="2"/>
  <c r="E233" i="2" s="1"/>
  <c r="D234" i="2"/>
  <c r="E234" i="2" s="1"/>
  <c r="D235" i="2"/>
  <c r="E235" i="2" s="1"/>
  <c r="D236" i="2"/>
  <c r="E236" i="2" s="1"/>
  <c r="D237" i="2"/>
  <c r="E237" i="2" s="1"/>
  <c r="D238" i="2"/>
  <c r="E238" i="2" s="1"/>
  <c r="D239" i="2"/>
  <c r="E239" i="2" s="1"/>
  <c r="D240" i="2"/>
  <c r="E240" i="2" s="1"/>
  <c r="D241" i="2"/>
  <c r="E241" i="2" s="1"/>
  <c r="D242" i="2"/>
  <c r="E242" i="2" s="1"/>
  <c r="D243" i="2"/>
  <c r="D244" i="2"/>
  <c r="E244" i="2" s="1"/>
  <c r="D245" i="2"/>
  <c r="E245" i="2" s="1"/>
  <c r="D246" i="2"/>
  <c r="E246" i="2" s="1"/>
  <c r="D247" i="2"/>
  <c r="E247" i="2" s="1"/>
  <c r="D248" i="2"/>
  <c r="E248" i="2" s="1"/>
  <c r="D249" i="2"/>
  <c r="E249" i="2" s="1"/>
  <c r="D250" i="2"/>
  <c r="E250" i="2" s="1"/>
  <c r="D251" i="2"/>
  <c r="E251" i="2" s="1"/>
  <c r="D252" i="2"/>
  <c r="E252" i="2" s="1"/>
  <c r="D253" i="2"/>
  <c r="E253" i="2" s="1"/>
  <c r="D254" i="2"/>
  <c r="E254" i="2" s="1"/>
  <c r="D255" i="2"/>
  <c r="E255" i="2" s="1"/>
  <c r="D256" i="2"/>
  <c r="E256" i="2" s="1"/>
  <c r="D257" i="2"/>
  <c r="E257" i="2" s="1"/>
  <c r="D258" i="2"/>
  <c r="E258" i="2" s="1"/>
  <c r="D259" i="2"/>
  <c r="E259" i="2" s="1"/>
  <c r="D260" i="2"/>
  <c r="E260" i="2" s="1"/>
  <c r="D261" i="2"/>
  <c r="E261" i="2" s="1"/>
  <c r="D262" i="2"/>
  <c r="E262" i="2" s="1"/>
  <c r="D263" i="2"/>
  <c r="E263" i="2" s="1"/>
  <c r="D264" i="2"/>
  <c r="E264" i="2" s="1"/>
  <c r="D265" i="2"/>
  <c r="E265" i="2" s="1"/>
  <c r="D266" i="2"/>
  <c r="E266" i="2" s="1"/>
  <c r="D267" i="2"/>
  <c r="E267" i="2" s="1"/>
  <c r="D268" i="2"/>
  <c r="E268" i="2" s="1"/>
  <c r="D269" i="2"/>
  <c r="E269" i="2" s="1"/>
  <c r="D270" i="2"/>
  <c r="E270" i="2" s="1"/>
  <c r="D271" i="2"/>
  <c r="E271" i="2" s="1"/>
  <c r="D272" i="2"/>
  <c r="E272" i="2" s="1"/>
  <c r="D273" i="2"/>
  <c r="E273" i="2" s="1"/>
  <c r="D274" i="2"/>
  <c r="E274" i="2" s="1"/>
  <c r="D275" i="2"/>
  <c r="D276" i="2"/>
  <c r="E276" i="2" s="1"/>
  <c r="D277" i="2"/>
  <c r="E277" i="2" s="1"/>
  <c r="D278" i="2"/>
  <c r="E278" i="2" s="1"/>
  <c r="D279" i="2"/>
  <c r="E279" i="2" s="1"/>
  <c r="D280" i="2"/>
  <c r="E280" i="2" s="1"/>
  <c r="D281" i="2"/>
  <c r="E281" i="2" s="1"/>
  <c r="D282" i="2"/>
  <c r="E282" i="2" s="1"/>
  <c r="D283" i="2"/>
  <c r="E283" i="2" s="1"/>
  <c r="D284" i="2"/>
  <c r="D285" i="2"/>
  <c r="E285" i="2" s="1"/>
  <c r="D286" i="2"/>
  <c r="E286" i="2" s="1"/>
  <c r="D287" i="2"/>
  <c r="E287" i="2" s="1"/>
  <c r="D288" i="2"/>
  <c r="E288" i="2" s="1"/>
  <c r="D289" i="2"/>
  <c r="E289" i="2" s="1"/>
  <c r="D290" i="2"/>
  <c r="E290" i="2" s="1"/>
  <c r="D291" i="2"/>
  <c r="E291" i="2" s="1"/>
  <c r="D292" i="2"/>
  <c r="D293" i="2"/>
  <c r="D294" i="2"/>
  <c r="E294" i="2" s="1"/>
  <c r="D295" i="2"/>
  <c r="E295" i="2" s="1"/>
  <c r="D296" i="2"/>
  <c r="E296" i="2" s="1"/>
  <c r="D297" i="2"/>
  <c r="E297" i="2" s="1"/>
  <c r="D298" i="2"/>
  <c r="E298" i="2" s="1"/>
  <c r="D299" i="2"/>
  <c r="E299" i="2" s="1"/>
  <c r="D300" i="2"/>
  <c r="E300" i="2" s="1"/>
  <c r="D301" i="2"/>
  <c r="E301" i="2" s="1"/>
  <c r="D302" i="2"/>
  <c r="E302" i="2" s="1"/>
  <c r="D303" i="2"/>
  <c r="E303" i="2" s="1"/>
  <c r="D304" i="2"/>
  <c r="E304" i="2" s="1"/>
  <c r="D305" i="2"/>
  <c r="E305" i="2" s="1"/>
  <c r="D306" i="2"/>
  <c r="E306" i="2" s="1"/>
  <c r="D307" i="2"/>
  <c r="D308" i="2"/>
  <c r="D309" i="2"/>
  <c r="E309" i="2" s="1"/>
  <c r="D310" i="2"/>
  <c r="E310" i="2" s="1"/>
  <c r="D311" i="2"/>
  <c r="E311" i="2" s="1"/>
  <c r="D312" i="2"/>
  <c r="E312" i="2" s="1"/>
  <c r="D313" i="2"/>
  <c r="E313" i="2" s="1"/>
  <c r="D314" i="2"/>
  <c r="E314" i="2" s="1"/>
  <c r="D315" i="2"/>
  <c r="E315" i="2" s="1"/>
  <c r="D316" i="2"/>
  <c r="E316" i="2" s="1"/>
  <c r="D317" i="2"/>
  <c r="E317" i="2" s="1"/>
  <c r="D318" i="2"/>
  <c r="E318" i="2" s="1"/>
  <c r="D319" i="2"/>
  <c r="E319" i="2" s="1"/>
  <c r="D320" i="2"/>
  <c r="E320" i="2" s="1"/>
  <c r="D321" i="2"/>
  <c r="E321" i="2" s="1"/>
  <c r="D322" i="2"/>
  <c r="E322" i="2" s="1"/>
  <c r="D323" i="2"/>
  <c r="E323" i="2" s="1"/>
  <c r="D324" i="2"/>
  <c r="E324" i="2" s="1"/>
  <c r="D325" i="2"/>
  <c r="E325" i="2" s="1"/>
  <c r="D326" i="2"/>
  <c r="E326" i="2" s="1"/>
  <c r="D327" i="2"/>
  <c r="E327" i="2" s="1"/>
  <c r="D328" i="2"/>
  <c r="E328" i="2" s="1"/>
  <c r="D329" i="2"/>
  <c r="E329" i="2" s="1"/>
  <c r="D330" i="2"/>
  <c r="E330" i="2" s="1"/>
  <c r="D331" i="2"/>
  <c r="D332" i="2"/>
  <c r="D333" i="2"/>
  <c r="E333" i="2" s="1"/>
  <c r="D334" i="2"/>
  <c r="E334" i="2" s="1"/>
  <c r="D335" i="2"/>
  <c r="E335" i="2" s="1"/>
  <c r="D336" i="2"/>
  <c r="E336" i="2" s="1"/>
  <c r="D337" i="2"/>
  <c r="E337" i="2" s="1"/>
  <c r="D338" i="2"/>
  <c r="E338" i="2" s="1"/>
  <c r="D339" i="2"/>
  <c r="E339" i="2" s="1"/>
  <c r="D340" i="2"/>
  <c r="E340" i="2" s="1"/>
  <c r="D341" i="2"/>
  <c r="E341" i="2" s="1"/>
  <c r="D342" i="2"/>
  <c r="E342" i="2" s="1"/>
  <c r="D343" i="2"/>
  <c r="E343" i="2" s="1"/>
  <c r="D344" i="2"/>
  <c r="E344" i="2" s="1"/>
  <c r="D345" i="2"/>
  <c r="E345" i="2" s="1"/>
  <c r="D346" i="2"/>
  <c r="E346" i="2" s="1"/>
  <c r="D347" i="2"/>
  <c r="E347" i="2" s="1"/>
  <c r="D348" i="2"/>
  <c r="E348" i="2" s="1"/>
  <c r="D349" i="2"/>
  <c r="E349" i="2" s="1"/>
  <c r="D350" i="2"/>
  <c r="E350" i="2" s="1"/>
  <c r="D351" i="2"/>
  <c r="E351" i="2" s="1"/>
  <c r="D352" i="2"/>
  <c r="E352" i="2" s="1"/>
  <c r="D353" i="2"/>
  <c r="E353" i="2" s="1"/>
  <c r="D354" i="2"/>
  <c r="E354" i="2" s="1"/>
  <c r="D355" i="2"/>
  <c r="E355" i="2" s="1"/>
  <c r="D356" i="2"/>
  <c r="E356" i="2" s="1"/>
  <c r="D357" i="2"/>
  <c r="E357" i="2" s="1"/>
  <c r="D358" i="2"/>
  <c r="E358" i="2" s="1"/>
  <c r="D359" i="2"/>
  <c r="E359" i="2" s="1"/>
  <c r="D360" i="2"/>
  <c r="E360" i="2" s="1"/>
  <c r="D361" i="2"/>
  <c r="E361" i="2" s="1"/>
  <c r="D362" i="2"/>
  <c r="E362" i="2" s="1"/>
  <c r="D363" i="2"/>
  <c r="E363" i="2" s="1"/>
  <c r="D364" i="2"/>
  <c r="E364" i="2" s="1"/>
  <c r="D365" i="2"/>
  <c r="E365" i="2" s="1"/>
  <c r="D366" i="2"/>
  <c r="E366" i="2" s="1"/>
  <c r="D367" i="2"/>
  <c r="E367" i="2" s="1"/>
  <c r="D368" i="2"/>
  <c r="E368" i="2" s="1"/>
  <c r="D369" i="2"/>
  <c r="E369" i="2" s="1"/>
  <c r="D370" i="2"/>
  <c r="E370" i="2" s="1"/>
  <c r="D371" i="2"/>
  <c r="D372" i="2"/>
  <c r="E372" i="2" s="1"/>
  <c r="D373" i="2"/>
  <c r="E373" i="2" s="1"/>
  <c r="D374" i="2"/>
  <c r="E374" i="2" s="1"/>
  <c r="D375" i="2"/>
  <c r="E375" i="2" s="1"/>
  <c r="D376" i="2"/>
  <c r="E376" i="2" s="1"/>
  <c r="D377" i="2"/>
  <c r="E377" i="2" s="1"/>
  <c r="D378" i="2"/>
  <c r="E378" i="2" s="1"/>
  <c r="D379" i="2"/>
  <c r="E379" i="2" s="1"/>
  <c r="D380" i="2"/>
  <c r="E380" i="2" s="1"/>
  <c r="D381" i="2"/>
  <c r="E381" i="2" s="1"/>
  <c r="D382" i="2"/>
  <c r="E382" i="2" s="1"/>
  <c r="D383" i="2"/>
  <c r="E383" i="2" s="1"/>
  <c r="D384" i="2"/>
  <c r="E384" i="2" s="1"/>
  <c r="D385" i="2"/>
  <c r="E385" i="2" s="1"/>
  <c r="D386" i="2"/>
  <c r="E386" i="2" s="1"/>
  <c r="D387" i="2"/>
  <c r="D388" i="2"/>
  <c r="E388" i="2" s="1"/>
  <c r="D389" i="2"/>
  <c r="E389" i="2" s="1"/>
  <c r="D390" i="2"/>
  <c r="E390" i="2" s="1"/>
  <c r="D391" i="2"/>
  <c r="E391" i="2" s="1"/>
  <c r="D392" i="2"/>
  <c r="E392" i="2" s="1"/>
  <c r="D393" i="2"/>
  <c r="E393" i="2" s="1"/>
  <c r="D394" i="2"/>
  <c r="E394" i="2" s="1"/>
  <c r="D395" i="2"/>
  <c r="E395" i="2" s="1"/>
  <c r="D396" i="2"/>
  <c r="E396" i="2" s="1"/>
  <c r="D397" i="2"/>
  <c r="E397" i="2" s="1"/>
  <c r="D398" i="2"/>
  <c r="E398" i="2" s="1"/>
  <c r="D399" i="2"/>
  <c r="E399" i="2" s="1"/>
  <c r="D400" i="2"/>
  <c r="E400" i="2" s="1"/>
  <c r="D401" i="2"/>
  <c r="E401" i="2" s="1"/>
  <c r="D402" i="2"/>
  <c r="E402" i="2" s="1"/>
  <c r="D403" i="2"/>
  <c r="E403" i="2" s="1"/>
  <c r="D404" i="2"/>
  <c r="E404" i="2" s="1"/>
  <c r="D405" i="2"/>
  <c r="E405" i="2" s="1"/>
  <c r="D406" i="2"/>
  <c r="E406" i="2" s="1"/>
  <c r="D407" i="2"/>
  <c r="E407" i="2" s="1"/>
  <c r="D408" i="2"/>
  <c r="E408" i="2" s="1"/>
  <c r="D409" i="2"/>
  <c r="E409" i="2" s="1"/>
  <c r="D410" i="2"/>
  <c r="E410" i="2" s="1"/>
  <c r="D411" i="2"/>
  <c r="E411" i="2" s="1"/>
  <c r="D412" i="2"/>
  <c r="E412" i="2" s="1"/>
  <c r="D413" i="2"/>
  <c r="E413" i="2" s="1"/>
  <c r="D414" i="2"/>
  <c r="E414" i="2" s="1"/>
  <c r="D415" i="2"/>
  <c r="E415" i="2" s="1"/>
  <c r="D416" i="2"/>
  <c r="E416" i="2" s="1"/>
  <c r="D417" i="2"/>
  <c r="E417" i="2" s="1"/>
  <c r="D418" i="2"/>
  <c r="E418" i="2" s="1"/>
  <c r="D419" i="2"/>
  <c r="E419" i="2" s="1"/>
  <c r="D420" i="2"/>
  <c r="E420" i="2" s="1"/>
  <c r="D421" i="2"/>
  <c r="E421" i="2" s="1"/>
  <c r="D422" i="2"/>
  <c r="E422" i="2" s="1"/>
  <c r="D423" i="2"/>
  <c r="E423" i="2" s="1"/>
  <c r="D424" i="2"/>
  <c r="E424" i="2" s="1"/>
  <c r="D425" i="2"/>
  <c r="E425" i="2" s="1"/>
  <c r="D426" i="2"/>
  <c r="E426" i="2" s="1"/>
  <c r="D427" i="2"/>
  <c r="E427" i="2" s="1"/>
  <c r="D428" i="2"/>
  <c r="E428" i="2" s="1"/>
  <c r="D429" i="2"/>
  <c r="E429" i="2" s="1"/>
  <c r="D430" i="2"/>
  <c r="E430" i="2" s="1"/>
  <c r="D431" i="2"/>
  <c r="E431" i="2" s="1"/>
  <c r="D432" i="2"/>
  <c r="E432" i="2" s="1"/>
  <c r="D433" i="2"/>
  <c r="E433" i="2" s="1"/>
  <c r="D434" i="2"/>
  <c r="E434" i="2" s="1"/>
  <c r="D435" i="2"/>
  <c r="E435" i="2" s="1"/>
  <c r="D436" i="2"/>
  <c r="E436" i="2" s="1"/>
  <c r="D437" i="2"/>
  <c r="E437" i="2" s="1"/>
  <c r="D438" i="2"/>
  <c r="E438" i="2" s="1"/>
  <c r="D439" i="2"/>
  <c r="E439" i="2" s="1"/>
  <c r="D440" i="2"/>
  <c r="E440" i="2" s="1"/>
  <c r="D441" i="2"/>
  <c r="E441" i="2" s="1"/>
  <c r="D442" i="2"/>
  <c r="E442" i="2" s="1"/>
  <c r="D443" i="2"/>
  <c r="E443" i="2" s="1"/>
  <c r="D444" i="2"/>
  <c r="E444" i="2" s="1"/>
  <c r="D445" i="2"/>
  <c r="E445" i="2" s="1"/>
  <c r="D446" i="2"/>
  <c r="E446" i="2" s="1"/>
  <c r="D447" i="2"/>
  <c r="E447" i="2" s="1"/>
  <c r="D448" i="2"/>
  <c r="E448" i="2" s="1"/>
  <c r="D449" i="2"/>
  <c r="E449" i="2" s="1"/>
  <c r="D450" i="2"/>
  <c r="E450" i="2" s="1"/>
  <c r="D451" i="2"/>
  <c r="E451" i="2" s="1"/>
  <c r="D452" i="2"/>
  <c r="E452" i="2" s="1"/>
  <c r="D453" i="2"/>
  <c r="E453" i="2" s="1"/>
  <c r="D454" i="2"/>
  <c r="E454" i="2" s="1"/>
  <c r="D455" i="2"/>
  <c r="E455" i="2" s="1"/>
  <c r="D456" i="2"/>
  <c r="E456" i="2" s="1"/>
  <c r="D457" i="2"/>
  <c r="E457" i="2" s="1"/>
  <c r="D458" i="2"/>
  <c r="E458" i="2" s="1"/>
  <c r="D459" i="2"/>
  <c r="E459" i="2" s="1"/>
  <c r="D460" i="2"/>
  <c r="D461" i="2"/>
  <c r="E461" i="2" s="1"/>
  <c r="D462" i="2"/>
  <c r="E462" i="2" s="1"/>
  <c r="D463" i="2"/>
  <c r="E463" i="2" s="1"/>
  <c r="D464" i="2"/>
  <c r="E464" i="2" s="1"/>
  <c r="D465" i="2"/>
  <c r="E465" i="2" s="1"/>
  <c r="D466" i="2"/>
  <c r="E466" i="2" s="1"/>
  <c r="D467" i="2"/>
  <c r="E467" i="2" s="1"/>
  <c r="D468" i="2"/>
  <c r="E468" i="2" s="1"/>
  <c r="D469" i="2"/>
  <c r="E469" i="2" s="1"/>
  <c r="D470" i="2"/>
  <c r="E470" i="2" s="1"/>
  <c r="D471" i="2"/>
  <c r="E471" i="2" s="1"/>
  <c r="D472" i="2"/>
  <c r="E472" i="2" s="1"/>
  <c r="D473" i="2"/>
  <c r="E473" i="2" s="1"/>
  <c r="D474" i="2"/>
  <c r="E474" i="2" s="1"/>
  <c r="D475" i="2"/>
  <c r="E475" i="2" s="1"/>
  <c r="D476" i="2"/>
  <c r="E476" i="2" s="1"/>
  <c r="D477" i="2"/>
  <c r="E477" i="2" s="1"/>
  <c r="D478" i="2"/>
  <c r="E478" i="2" s="1"/>
  <c r="D479" i="2"/>
  <c r="E479" i="2" s="1"/>
  <c r="D480" i="2"/>
  <c r="E480" i="2" s="1"/>
  <c r="D481" i="2"/>
  <c r="E481" i="2" s="1"/>
  <c r="D482" i="2"/>
  <c r="E482" i="2" s="1"/>
  <c r="D483" i="2"/>
  <c r="E483" i="2" s="1"/>
  <c r="D484" i="2"/>
  <c r="E484" i="2" s="1"/>
  <c r="D485" i="2"/>
  <c r="E485" i="2" s="1"/>
  <c r="D486" i="2"/>
  <c r="E486" i="2" s="1"/>
  <c r="D487" i="2"/>
  <c r="E487" i="2" s="1"/>
  <c r="D488" i="2"/>
  <c r="E488" i="2" s="1"/>
  <c r="D489" i="2"/>
  <c r="E489" i="2" s="1"/>
  <c r="D490" i="2"/>
  <c r="E490" i="2" s="1"/>
  <c r="D491" i="2"/>
  <c r="E491" i="2" s="1"/>
  <c r="D492" i="2"/>
  <c r="D493" i="2"/>
  <c r="E493" i="2" s="1"/>
  <c r="D494" i="2"/>
  <c r="E494" i="2" s="1"/>
  <c r="D495" i="2"/>
  <c r="E495" i="2" s="1"/>
  <c r="D496" i="2"/>
  <c r="E496" i="2" s="1"/>
  <c r="D497" i="2"/>
  <c r="E497" i="2" s="1"/>
  <c r="D498" i="2"/>
  <c r="E498" i="2" s="1"/>
  <c r="D499" i="2"/>
  <c r="E499" i="2" s="1"/>
  <c r="D500" i="2"/>
  <c r="E500" i="2" s="1"/>
  <c r="D501" i="2"/>
  <c r="E501" i="2" s="1"/>
  <c r="D502" i="2"/>
  <c r="E502" i="2" s="1"/>
  <c r="D503" i="2"/>
  <c r="E503" i="2" s="1"/>
  <c r="D504" i="2"/>
  <c r="E504" i="2" s="1"/>
  <c r="D505" i="2"/>
  <c r="E505" i="2" s="1"/>
  <c r="D506" i="2"/>
  <c r="E506" i="2" s="1"/>
  <c r="D507" i="2"/>
  <c r="E507" i="2" s="1"/>
  <c r="D508" i="2"/>
  <c r="E508" i="2" s="1"/>
  <c r="D509" i="2"/>
  <c r="E509" i="2" s="1"/>
  <c r="D510" i="2"/>
  <c r="E510" i="2" s="1"/>
  <c r="D511" i="2"/>
  <c r="E511" i="2" s="1"/>
  <c r="D512" i="2"/>
  <c r="E512" i="2" s="1"/>
  <c r="D513" i="2"/>
  <c r="E513" i="2" s="1"/>
  <c r="D514" i="2"/>
  <c r="E514" i="2" s="1"/>
  <c r="D515" i="2"/>
  <c r="E515" i="2" s="1"/>
  <c r="D516" i="2"/>
  <c r="E516" i="2" s="1"/>
  <c r="D517" i="2"/>
  <c r="E517" i="2" s="1"/>
  <c r="D518" i="2"/>
  <c r="E518" i="2" s="1"/>
  <c r="D519" i="2"/>
  <c r="E519" i="2" s="1"/>
  <c r="D520" i="2"/>
  <c r="E520" i="2" s="1"/>
  <c r="D521" i="2"/>
  <c r="E521" i="2" s="1"/>
  <c r="D522" i="2"/>
  <c r="E522" i="2" s="1"/>
  <c r="D523" i="2"/>
  <c r="E523" i="2" s="1"/>
  <c r="D524" i="2"/>
  <c r="E524" i="2" s="1"/>
  <c r="D525" i="2"/>
  <c r="E525" i="2" s="1"/>
  <c r="D526" i="2"/>
  <c r="E526" i="2" s="1"/>
  <c r="D527" i="2"/>
  <c r="E527" i="2" s="1"/>
  <c r="D528" i="2"/>
  <c r="E528" i="2" s="1"/>
  <c r="D529" i="2"/>
  <c r="E529" i="2" s="1"/>
  <c r="D530" i="2"/>
  <c r="E530" i="2" s="1"/>
  <c r="D531" i="2"/>
  <c r="E531" i="2" s="1"/>
  <c r="D532" i="2"/>
  <c r="E532" i="2" s="1"/>
  <c r="D533" i="2"/>
  <c r="E533" i="2" s="1"/>
  <c r="D534" i="2"/>
  <c r="E534" i="2" s="1"/>
  <c r="D535" i="2"/>
  <c r="E535" i="2" s="1"/>
  <c r="D536" i="2"/>
  <c r="E536" i="2" s="1"/>
  <c r="D537" i="2"/>
  <c r="E537" i="2" s="1"/>
  <c r="D538" i="2"/>
  <c r="E538" i="2" s="1"/>
  <c r="D539" i="2"/>
  <c r="E539" i="2" s="1"/>
  <c r="D540" i="2"/>
  <c r="E540" i="2" s="1"/>
  <c r="D541" i="2"/>
  <c r="E541" i="2" s="1"/>
  <c r="D542" i="2"/>
  <c r="E542" i="2" s="1"/>
  <c r="D543" i="2"/>
  <c r="E543" i="2" s="1"/>
  <c r="D544" i="2"/>
  <c r="E544" i="2" s="1"/>
  <c r="D545" i="2"/>
  <c r="E545" i="2" s="1"/>
  <c r="D546" i="2"/>
  <c r="E546" i="2" s="1"/>
  <c r="D547" i="2"/>
  <c r="E547" i="2" s="1"/>
  <c r="D548" i="2"/>
  <c r="E548" i="2" s="1"/>
  <c r="D549" i="2"/>
  <c r="E549" i="2" s="1"/>
  <c r="D550" i="2"/>
  <c r="E550" i="2" s="1"/>
  <c r="D551" i="2"/>
  <c r="E551" i="2" s="1"/>
  <c r="D552" i="2"/>
  <c r="E552" i="2" s="1"/>
  <c r="D553" i="2"/>
  <c r="E553" i="2" s="1"/>
  <c r="D554" i="2"/>
  <c r="E554" i="2" s="1"/>
  <c r="D555" i="2"/>
  <c r="E555" i="2" s="1"/>
  <c r="D556" i="2"/>
  <c r="E556" i="2" s="1"/>
  <c r="D557" i="2"/>
  <c r="E557" i="2" s="1"/>
  <c r="D558" i="2"/>
  <c r="E558" i="2" s="1"/>
  <c r="D559" i="2"/>
  <c r="E559" i="2" s="1"/>
  <c r="D560" i="2"/>
  <c r="E560" i="2" s="1"/>
  <c r="D561" i="2"/>
  <c r="E561" i="2" s="1"/>
  <c r="D562" i="2"/>
  <c r="E562" i="2" s="1"/>
  <c r="D563" i="2"/>
  <c r="E563" i="2" s="1"/>
  <c r="D564" i="2"/>
  <c r="E564" i="2" s="1"/>
  <c r="D565" i="2"/>
  <c r="E565" i="2" s="1"/>
  <c r="D566" i="2"/>
  <c r="E566" i="2" s="1"/>
  <c r="D567" i="2"/>
  <c r="E567" i="2" s="1"/>
  <c r="D568" i="2"/>
  <c r="E568" i="2" s="1"/>
  <c r="D569" i="2"/>
  <c r="E569" i="2" s="1"/>
  <c r="D570" i="2"/>
  <c r="E570" i="2" s="1"/>
  <c r="D571" i="2"/>
  <c r="E571" i="2" s="1"/>
  <c r="D572" i="2"/>
  <c r="E572" i="2" s="1"/>
  <c r="D573" i="2"/>
  <c r="E573" i="2" s="1"/>
  <c r="D574" i="2"/>
  <c r="E574" i="2" s="1"/>
  <c r="D575" i="2"/>
  <c r="E575" i="2" s="1"/>
  <c r="D576" i="2"/>
  <c r="E576" i="2" s="1"/>
  <c r="D577" i="2"/>
  <c r="E577" i="2" s="1"/>
  <c r="D578" i="2"/>
  <c r="E578" i="2" s="1"/>
  <c r="D579" i="2"/>
  <c r="E579" i="2" s="1"/>
  <c r="D580" i="2"/>
  <c r="E580" i="2" s="1"/>
  <c r="D581" i="2"/>
  <c r="E581" i="2" s="1"/>
  <c r="D582" i="2"/>
  <c r="E582" i="2" s="1"/>
  <c r="D583" i="2"/>
  <c r="E583" i="2" s="1"/>
  <c r="D584" i="2"/>
  <c r="E584" i="2" s="1"/>
  <c r="D585" i="2"/>
  <c r="E585" i="2" s="1"/>
  <c r="E19" i="2"/>
  <c r="E67" i="2"/>
  <c r="E69" i="2"/>
  <c r="E91" i="2"/>
  <c r="E107" i="2"/>
  <c r="E155" i="2"/>
  <c r="E171" i="2"/>
  <c r="E195" i="2"/>
  <c r="E243" i="2"/>
  <c r="E275" i="2"/>
  <c r="E293" i="2"/>
  <c r="E307" i="2"/>
  <c r="E331" i="2"/>
  <c r="E387" i="2"/>
  <c r="E51" i="2"/>
  <c r="E52" i="2"/>
  <c r="E59" i="2"/>
  <c r="E68" i="2"/>
  <c r="E83" i="2"/>
  <c r="E140" i="2"/>
  <c r="E148" i="2"/>
  <c r="E156" i="2"/>
  <c r="E180" i="2"/>
  <c r="E219" i="2"/>
  <c r="E284" i="2"/>
  <c r="E292" i="2"/>
  <c r="E308" i="2"/>
  <c r="E332" i="2"/>
  <c r="E371" i="2"/>
  <c r="E460" i="2"/>
  <c r="E492" i="2"/>
  <c r="E198" i="8" l="1"/>
  <c r="E182" i="8"/>
  <c r="E174" i="8"/>
  <c r="E166" i="8"/>
  <c r="E46" i="8"/>
  <c r="E151" i="8"/>
  <c r="E30" i="8"/>
  <c r="E175" i="8"/>
  <c r="E22" i="8"/>
  <c r="F8" i="6"/>
  <c r="E157" i="8"/>
  <c r="E214" i="8"/>
  <c r="E190" i="8"/>
  <c r="E167" i="8"/>
  <c r="E207" i="8"/>
  <c r="E14" i="8"/>
  <c r="E206" i="8"/>
  <c r="E183" i="8"/>
  <c r="E137" i="8"/>
  <c r="E105" i="8"/>
  <c r="E97" i="8"/>
  <c r="E89" i="8"/>
  <c r="E41" i="8"/>
  <c r="E208" i="8"/>
  <c r="E192" i="8"/>
  <c r="E136" i="8"/>
  <c r="E56" i="8"/>
  <c r="E40" i="8"/>
  <c r="E24" i="8"/>
  <c r="E16" i="8"/>
  <c r="E119" i="8"/>
  <c r="E150" i="8"/>
  <c r="E109" i="8"/>
  <c r="E93" i="8"/>
  <c r="E53" i="8"/>
  <c r="E220" i="8"/>
  <c r="E212" i="8"/>
  <c r="E204" i="8"/>
  <c r="E196" i="8"/>
  <c r="E188" i="8"/>
  <c r="E180" i="8"/>
  <c r="E172" i="8"/>
  <c r="E164" i="8"/>
  <c r="E156" i="8"/>
  <c r="E148" i="8"/>
  <c r="E140" i="8"/>
  <c r="E132" i="8"/>
  <c r="E44" i="8"/>
  <c r="E36" i="8"/>
  <c r="E28" i="8"/>
  <c r="E103" i="8"/>
  <c r="D165" i="8"/>
  <c r="E158" i="8"/>
  <c r="E173" i="8"/>
  <c r="E117" i="8"/>
  <c r="E77" i="8"/>
  <c r="D138" i="8"/>
  <c r="E187" i="8"/>
  <c r="E179" i="8"/>
  <c r="E171" i="8"/>
  <c r="E163" i="8"/>
  <c r="E155" i="8"/>
  <c r="E147" i="8"/>
  <c r="E139" i="8"/>
  <c r="E131" i="8"/>
  <c r="E83" i="8"/>
  <c r="E127" i="8"/>
  <c r="E142" i="8"/>
  <c r="E189" i="8"/>
  <c r="E125" i="8"/>
  <c r="E210" i="8"/>
  <c r="E194" i="8"/>
  <c r="E186" i="8"/>
  <c r="E178" i="8"/>
  <c r="E170" i="8"/>
  <c r="E162" i="8"/>
  <c r="E154" i="8"/>
  <c r="E146" i="8"/>
  <c r="E50" i="8"/>
  <c r="E34" i="8"/>
  <c r="E18" i="8"/>
  <c r="E10" i="8"/>
  <c r="F9" i="8"/>
  <c r="F211" i="8"/>
  <c r="F199" i="8"/>
  <c r="D27" i="8"/>
  <c r="D130" i="8"/>
  <c r="D269" i="8"/>
  <c r="D82" i="8"/>
  <c r="D193" i="8"/>
  <c r="D221" i="8"/>
  <c r="D15" i="8"/>
  <c r="D181" i="8"/>
  <c r="D47" i="8"/>
  <c r="D61" i="8"/>
  <c r="D141" i="8"/>
  <c r="D121" i="8"/>
  <c r="D87" i="8"/>
  <c r="D111" i="8"/>
  <c r="D245" i="8"/>
  <c r="D43" i="8"/>
  <c r="D123" i="8"/>
  <c r="D71" i="8"/>
  <c r="D211" i="8"/>
  <c r="D102" i="8"/>
  <c r="D106" i="8"/>
  <c r="D11" i="8"/>
  <c r="D25" i="8"/>
  <c r="D31" i="8"/>
  <c r="D90" i="8"/>
  <c r="D21" i="8"/>
  <c r="D37" i="8"/>
  <c r="D98" i="8"/>
  <c r="D253" i="8"/>
  <c r="D17" i="8"/>
  <c r="D54" i="8"/>
  <c r="D69" i="8"/>
  <c r="D129" i="8"/>
  <c r="D195" i="8"/>
  <c r="D23" i="8"/>
  <c r="D118" i="8"/>
  <c r="D13" i="8"/>
  <c r="D29" i="8"/>
  <c r="D45" i="8"/>
  <c r="D95" i="8"/>
  <c r="D115" i="8"/>
  <c r="D122" i="8"/>
  <c r="D149" i="8"/>
  <c r="D153" i="8"/>
  <c r="D58" i="8"/>
  <c r="D143" i="8"/>
  <c r="D285" i="8"/>
  <c r="D9" i="8"/>
  <c r="D19" i="8"/>
  <c r="D35" i="8"/>
  <c r="D51" i="8"/>
  <c r="D55" i="8"/>
  <c r="D65" i="8"/>
  <c r="D86" i="8"/>
  <c r="D209" i="8"/>
  <c r="D33" i="8"/>
  <c r="D49" i="8"/>
  <c r="D63" i="8"/>
  <c r="D73" i="8"/>
  <c r="D79" i="8"/>
  <c r="D99" i="8"/>
  <c r="D114" i="8"/>
  <c r="D277" i="8"/>
  <c r="D39" i="8"/>
  <c r="D191" i="8"/>
  <c r="F15" i="8"/>
  <c r="F23" i="8"/>
  <c r="F29" i="8"/>
  <c r="F35" i="8"/>
  <c r="F41" i="8"/>
  <c r="F45" i="8"/>
  <c r="F49" i="8"/>
  <c r="F74" i="8"/>
  <c r="F143" i="8"/>
  <c r="D184" i="8"/>
  <c r="D216" i="8"/>
  <c r="D234" i="8"/>
  <c r="D247" i="8"/>
  <c r="D266" i="8"/>
  <c r="F56" i="8"/>
  <c r="D116" i="8"/>
  <c r="D273" i="8"/>
  <c r="F296" i="8"/>
  <c r="F294" i="8"/>
  <c r="F292" i="8"/>
  <c r="F290" i="8"/>
  <c r="F288" i="8"/>
  <c r="F286" i="8"/>
  <c r="F284" i="8"/>
  <c r="F282" i="8"/>
  <c r="F280" i="8"/>
  <c r="F278" i="8"/>
  <c r="F276" i="8"/>
  <c r="F274" i="8"/>
  <c r="F272" i="8"/>
  <c r="F270" i="8"/>
  <c r="F268" i="8"/>
  <c r="F266" i="8"/>
  <c r="F264" i="8"/>
  <c r="F262" i="8"/>
  <c r="F260" i="8"/>
  <c r="F258" i="8"/>
  <c r="F256" i="8"/>
  <c r="F254" i="8"/>
  <c r="F252" i="8"/>
  <c r="F250" i="8"/>
  <c r="F248" i="8"/>
  <c r="F246" i="8"/>
  <c r="F244" i="8"/>
  <c r="F242" i="8"/>
  <c r="F240" i="8"/>
  <c r="F238" i="8"/>
  <c r="F236" i="8"/>
  <c r="F234" i="8"/>
  <c r="F232" i="8"/>
  <c r="F230" i="8"/>
  <c r="F228" i="8"/>
  <c r="F226" i="8"/>
  <c r="F224" i="8"/>
  <c r="F222" i="8"/>
  <c r="F220" i="8"/>
  <c r="F218" i="8"/>
  <c r="F216" i="8"/>
  <c r="F214" i="8"/>
  <c r="F212" i="8"/>
  <c r="F210" i="8"/>
  <c r="F208" i="8"/>
  <c r="F206" i="8"/>
  <c r="F204" i="8"/>
  <c r="F202" i="8"/>
  <c r="F200" i="8"/>
  <c r="F198" i="8"/>
  <c r="F196" i="8"/>
  <c r="F194" i="8"/>
  <c r="F192" i="8"/>
  <c r="F190" i="8"/>
  <c r="F188" i="8"/>
  <c r="F186" i="8"/>
  <c r="F184" i="8"/>
  <c r="F182" i="8"/>
  <c r="F180" i="8"/>
  <c r="F178" i="8"/>
  <c r="F176" i="8"/>
  <c r="F174" i="8"/>
  <c r="F172" i="8"/>
  <c r="F170" i="8"/>
  <c r="F168" i="8"/>
  <c r="F166" i="8"/>
  <c r="F164" i="8"/>
  <c r="F162" i="8"/>
  <c r="F160" i="8"/>
  <c r="F158" i="8"/>
  <c r="F156" i="8"/>
  <c r="F154" i="8"/>
  <c r="F152" i="8"/>
  <c r="F150" i="8"/>
  <c r="F148" i="8"/>
  <c r="F146" i="8"/>
  <c r="F144" i="8"/>
  <c r="F142" i="8"/>
  <c r="F140" i="8"/>
  <c r="F138" i="8"/>
  <c r="F136" i="8"/>
  <c r="F134" i="8"/>
  <c r="F132" i="8"/>
  <c r="F130" i="8"/>
  <c r="F128" i="8"/>
  <c r="F207" i="8"/>
  <c r="F191" i="8"/>
  <c r="F133" i="8"/>
  <c r="F295" i="8"/>
  <c r="F291" i="8"/>
  <c r="F287" i="8"/>
  <c r="F283" i="8"/>
  <c r="F279" i="8"/>
  <c r="F275" i="8"/>
  <c r="F271" i="8"/>
  <c r="F267" i="8"/>
  <c r="F263" i="8"/>
  <c r="F259" i="8"/>
  <c r="F255" i="8"/>
  <c r="F251" i="8"/>
  <c r="F247" i="8"/>
  <c r="F243" i="8"/>
  <c r="F239" i="8"/>
  <c r="F235" i="8"/>
  <c r="F231" i="8"/>
  <c r="F227" i="8"/>
  <c r="F223" i="8"/>
  <c r="F213" i="8"/>
  <c r="F197" i="8"/>
  <c r="F185" i="8"/>
  <c r="F177" i="8"/>
  <c r="F169" i="8"/>
  <c r="F161" i="8"/>
  <c r="F153" i="8"/>
  <c r="F145" i="8"/>
  <c r="F135" i="8"/>
  <c r="F126" i="8"/>
  <c r="F124" i="8"/>
  <c r="F122" i="8"/>
  <c r="F120" i="8"/>
  <c r="F118" i="8"/>
  <c r="F116" i="8"/>
  <c r="F114" i="8"/>
  <c r="F112" i="8"/>
  <c r="F110" i="8"/>
  <c r="F108" i="8"/>
  <c r="F106" i="8"/>
  <c r="F104" i="8"/>
  <c r="F102" i="8"/>
  <c r="F100" i="8"/>
  <c r="F98" i="8"/>
  <c r="F96" i="8"/>
  <c r="F94" i="8"/>
  <c r="F92" i="8"/>
  <c r="F90" i="8"/>
  <c r="F88" i="8"/>
  <c r="F86" i="8"/>
  <c r="F84" i="8"/>
  <c r="F82" i="8"/>
  <c r="F80" i="8"/>
  <c r="F78" i="8"/>
  <c r="F76" i="8"/>
  <c r="F219" i="8"/>
  <c r="F203" i="8"/>
  <c r="F137" i="8"/>
  <c r="F293" i="8"/>
  <c r="F289" i="8"/>
  <c r="F285" i="8"/>
  <c r="F281" i="8"/>
  <c r="F277" i="8"/>
  <c r="F273" i="8"/>
  <c r="F269" i="8"/>
  <c r="F265" i="8"/>
  <c r="F261" i="8"/>
  <c r="F257" i="8"/>
  <c r="F253" i="8"/>
  <c r="F249" i="8"/>
  <c r="F245" i="8"/>
  <c r="F241" i="8"/>
  <c r="F237" i="8"/>
  <c r="F233" i="8"/>
  <c r="F229" i="8"/>
  <c r="F225" i="8"/>
  <c r="F221" i="8"/>
  <c r="F205" i="8"/>
  <c r="F189" i="8"/>
  <c r="F181" i="8"/>
  <c r="F173" i="8"/>
  <c r="F165" i="8"/>
  <c r="F157" i="8"/>
  <c r="F149" i="8"/>
  <c r="F141" i="8"/>
  <c r="F127" i="8"/>
  <c r="F125" i="8"/>
  <c r="F123" i="8"/>
  <c r="F121" i="8"/>
  <c r="F119" i="8"/>
  <c r="F117" i="8"/>
  <c r="F115" i="8"/>
  <c r="F113" i="8"/>
  <c r="F111" i="8"/>
  <c r="F109" i="8"/>
  <c r="F107" i="8"/>
  <c r="F105" i="8"/>
  <c r="F103" i="8"/>
  <c r="F101" i="8"/>
  <c r="F99" i="8"/>
  <c r="F97" i="8"/>
  <c r="F95" i="8"/>
  <c r="F93" i="8"/>
  <c r="F91" i="8"/>
  <c r="F89" i="8"/>
  <c r="F87" i="8"/>
  <c r="F85" i="8"/>
  <c r="F83" i="8"/>
  <c r="F81" i="8"/>
  <c r="F79" i="8"/>
  <c r="F77" i="8"/>
  <c r="F75" i="8"/>
  <c r="F73" i="8"/>
  <c r="F71" i="8"/>
  <c r="F69" i="8"/>
  <c r="F67" i="8"/>
  <c r="F65" i="8"/>
  <c r="F63" i="8"/>
  <c r="F61" i="8"/>
  <c r="F59" i="8"/>
  <c r="F57" i="8"/>
  <c r="F55" i="8"/>
  <c r="F53" i="8"/>
  <c r="F51" i="8"/>
  <c r="F60" i="8"/>
  <c r="F68" i="8"/>
  <c r="F159" i="8"/>
  <c r="F163" i="8"/>
  <c r="D215" i="8"/>
  <c r="D226" i="8"/>
  <c r="D239" i="8"/>
  <c r="D258" i="8"/>
  <c r="D271" i="8"/>
  <c r="D290" i="8"/>
  <c r="D66" i="8"/>
  <c r="D74" i="8"/>
  <c r="D80" i="8"/>
  <c r="D96" i="8"/>
  <c r="D112" i="8"/>
  <c r="D128" i="8"/>
  <c r="D134" i="8"/>
  <c r="D160" i="8"/>
  <c r="D177" i="8"/>
  <c r="F183" i="8"/>
  <c r="F187" i="8"/>
  <c r="D203" i="8"/>
  <c r="F215" i="8"/>
  <c r="D227" i="8"/>
  <c r="D233" i="8"/>
  <c r="D246" i="8"/>
  <c r="D259" i="8"/>
  <c r="D265" i="8"/>
  <c r="D278" i="8"/>
  <c r="D291" i="8"/>
  <c r="F13" i="8"/>
  <c r="F21" i="8"/>
  <c r="F33" i="8"/>
  <c r="F58" i="8"/>
  <c r="D52" i="8"/>
  <c r="D81" i="8"/>
  <c r="D100" i="8"/>
  <c r="D113" i="8"/>
  <c r="D286" i="8"/>
  <c r="D12" i="8"/>
  <c r="D20" i="8"/>
  <c r="D26" i="8"/>
  <c r="D32" i="8"/>
  <c r="D38" i="8"/>
  <c r="D42" i="8"/>
  <c r="D48" i="8"/>
  <c r="D59" i="8"/>
  <c r="F64" i="8"/>
  <c r="D67" i="8"/>
  <c r="D75" i="8"/>
  <c r="D91" i="8"/>
  <c r="D94" i="8"/>
  <c r="D107" i="8"/>
  <c r="D185" i="8"/>
  <c r="F195" i="8"/>
  <c r="D293" i="8"/>
  <c r="F52" i="8"/>
  <c r="D57" i="8"/>
  <c r="D62" i="8"/>
  <c r="D70" i="8"/>
  <c r="D85" i="8"/>
  <c r="D88" i="8"/>
  <c r="D101" i="8"/>
  <c r="D104" i="8"/>
  <c r="D120" i="8"/>
  <c r="F129" i="8"/>
  <c r="D145" i="8"/>
  <c r="F151" i="8"/>
  <c r="F155" i="8"/>
  <c r="F209" i="8"/>
  <c r="D213" i="8"/>
  <c r="D218" i="8"/>
  <c r="D230" i="8"/>
  <c r="D243" i="8"/>
  <c r="D249" i="8"/>
  <c r="D262" i="8"/>
  <c r="D275" i="8"/>
  <c r="D281" i="8"/>
  <c r="D294" i="8"/>
  <c r="F17" i="8"/>
  <c r="F27" i="8"/>
  <c r="F39" i="8"/>
  <c r="D279" i="8"/>
  <c r="D135" i="8"/>
  <c r="F54" i="8"/>
  <c r="D78" i="8"/>
  <c r="D126" i="8"/>
  <c r="D168" i="8"/>
  <c r="F10" i="8"/>
  <c r="F12" i="8"/>
  <c r="F14" i="8"/>
  <c r="F16" i="8"/>
  <c r="F18" i="8"/>
  <c r="F20" i="8"/>
  <c r="F22" i="8"/>
  <c r="F24" i="8"/>
  <c r="F26" i="8"/>
  <c r="F28" i="8"/>
  <c r="F30" i="8"/>
  <c r="F32" i="8"/>
  <c r="F34" i="8"/>
  <c r="F36" i="8"/>
  <c r="F38" i="8"/>
  <c r="F40" i="8"/>
  <c r="F42" i="8"/>
  <c r="F44" i="8"/>
  <c r="F46" i="8"/>
  <c r="F48" i="8"/>
  <c r="F50" i="8"/>
  <c r="F62" i="8"/>
  <c r="F70" i="8"/>
  <c r="D152" i="8"/>
  <c r="D169" i="8"/>
  <c r="F175" i="8"/>
  <c r="F179" i="8"/>
  <c r="F201" i="8"/>
  <c r="D231" i="8"/>
  <c r="D237" i="8"/>
  <c r="D250" i="8"/>
  <c r="D263" i="8"/>
  <c r="D282" i="8"/>
  <c r="D295" i="8"/>
  <c r="F11" i="8"/>
  <c r="F19" i="8"/>
  <c r="F25" i="8"/>
  <c r="F31" i="8"/>
  <c r="F37" i="8"/>
  <c r="F43" i="8"/>
  <c r="F47" i="8"/>
  <c r="F66" i="8"/>
  <c r="F147" i="8"/>
  <c r="D199" i="8"/>
  <c r="D64" i="8"/>
  <c r="D72" i="8"/>
  <c r="D84" i="8"/>
  <c r="D144" i="8"/>
  <c r="D161" i="8"/>
  <c r="F167" i="8"/>
  <c r="F171" i="8"/>
  <c r="D222" i="8"/>
  <c r="D235" i="8"/>
  <c r="D241" i="8"/>
  <c r="D254" i="8"/>
  <c r="D267" i="8"/>
  <c r="F72" i="8"/>
  <c r="D110" i="8"/>
  <c r="F131" i="8"/>
  <c r="D200" i="8"/>
  <c r="D205" i="8"/>
  <c r="F217" i="8"/>
  <c r="D223" i="8"/>
  <c r="D229" i="8"/>
  <c r="D242" i="8"/>
  <c r="D255" i="8"/>
  <c r="D261" i="8"/>
  <c r="D274" i="8"/>
  <c r="D287" i="8"/>
  <c r="D60" i="8"/>
  <c r="D68" i="8"/>
  <c r="D76" i="8"/>
  <c r="D92" i="8"/>
  <c r="D108" i="8"/>
  <c r="D124" i="8"/>
  <c r="D133" i="8"/>
  <c r="F139" i="8"/>
  <c r="D176" i="8"/>
  <c r="F193" i="8"/>
  <c r="D197" i="8"/>
  <c r="D202" i="8"/>
  <c r="D219" i="8"/>
  <c r="D225" i="8"/>
  <c r="D238" i="8"/>
  <c r="D251" i="8"/>
  <c r="D257" i="8"/>
  <c r="D270" i="8"/>
  <c r="D283" i="8"/>
  <c r="D289" i="8"/>
  <c r="D201" i="8"/>
  <c r="D217" i="8"/>
  <c r="D224" i="8"/>
  <c r="D228" i="8"/>
  <c r="D232" i="8"/>
  <c r="D236" i="8"/>
  <c r="D240" i="8"/>
  <c r="D244" i="8"/>
  <c r="D248" i="8"/>
  <c r="D252" i="8"/>
  <c r="D256" i="8"/>
  <c r="D260" i="8"/>
  <c r="D264" i="8"/>
  <c r="D268" i="8"/>
  <c r="D272" i="8"/>
  <c r="D276" i="8"/>
  <c r="D280" i="8"/>
  <c r="D284" i="8"/>
  <c r="D288" i="8"/>
  <c r="D292" i="8"/>
  <c r="D296" i="8"/>
  <c r="E189" i="6"/>
  <c r="E246" i="6"/>
  <c r="E262" i="6"/>
  <c r="E70" i="6"/>
  <c r="E254" i="6"/>
  <c r="E62" i="6"/>
  <c r="E294" i="6"/>
  <c r="E230" i="6"/>
  <c r="E38" i="6"/>
  <c r="E286" i="6"/>
  <c r="E222" i="6"/>
  <c r="E94" i="6"/>
  <c r="E30" i="6"/>
  <c r="E54" i="6"/>
  <c r="E102" i="6"/>
  <c r="E157" i="6"/>
  <c r="E118" i="6"/>
  <c r="E278" i="6"/>
  <c r="E214" i="6"/>
  <c r="E22" i="6"/>
  <c r="E293" i="6"/>
  <c r="E261" i="6"/>
  <c r="E165" i="6"/>
  <c r="E133" i="6"/>
  <c r="E149" i="6"/>
  <c r="E270" i="6"/>
  <c r="E238" i="6"/>
  <c r="E142" i="6"/>
  <c r="E78" i="6"/>
  <c r="E46" i="6"/>
  <c r="E14" i="6"/>
  <c r="E205" i="6"/>
  <c r="E173" i="6"/>
  <c r="E141" i="6"/>
  <c r="E288" i="6"/>
  <c r="E280" i="6"/>
  <c r="E272" i="6"/>
  <c r="E264" i="6"/>
  <c r="E256" i="6"/>
  <c r="E248" i="6"/>
  <c r="E192" i="6"/>
  <c r="E176" i="6"/>
  <c r="E160" i="6"/>
  <c r="E144" i="6"/>
  <c r="E128" i="6"/>
  <c r="E96" i="6"/>
  <c r="E80" i="6"/>
  <c r="E48" i="6"/>
  <c r="E24" i="6"/>
  <c r="E183" i="6"/>
  <c r="E167" i="6"/>
  <c r="E284" i="6"/>
  <c r="E260" i="6"/>
  <c r="E236" i="6"/>
  <c r="E148" i="6"/>
  <c r="E116" i="6"/>
  <c r="E12" i="6"/>
  <c r="E283" i="6"/>
  <c r="E235" i="6"/>
  <c r="E227" i="6"/>
  <c r="E219" i="6"/>
  <c r="E203" i="6"/>
  <c r="E139" i="6"/>
  <c r="E276" i="6"/>
  <c r="E252" i="6"/>
  <c r="E220" i="6"/>
  <c r="E196" i="6"/>
  <c r="E180" i="6"/>
  <c r="E132" i="6"/>
  <c r="E290" i="6"/>
  <c r="E282" i="6"/>
  <c r="E274" i="6"/>
  <c r="E266" i="6"/>
  <c r="E258" i="6"/>
  <c r="E250" i="6"/>
  <c r="E242" i="6"/>
  <c r="E234" i="6"/>
  <c r="E226" i="6"/>
  <c r="E218" i="6"/>
  <c r="E210" i="6"/>
  <c r="E194" i="6"/>
  <c r="E178" i="6"/>
  <c r="E130" i="6"/>
  <c r="E74" i="6"/>
  <c r="E66" i="6"/>
  <c r="E58" i="6"/>
  <c r="E50" i="6"/>
  <c r="E42" i="6"/>
  <c r="E34" i="6"/>
  <c r="E26" i="6"/>
  <c r="E18" i="6"/>
  <c r="E10" i="6"/>
  <c r="E292" i="6"/>
  <c r="E268" i="6"/>
  <c r="E244" i="6"/>
  <c r="E228" i="6"/>
  <c r="E212" i="6"/>
  <c r="E164" i="6"/>
  <c r="E140" i="6"/>
  <c r="E201" i="6"/>
  <c r="E185" i="6"/>
  <c r="E169" i="6"/>
  <c r="E153" i="6"/>
  <c r="E137" i="6"/>
  <c r="D127" i="6"/>
  <c r="D82" i="6"/>
  <c r="D162" i="6"/>
  <c r="D86" i="6"/>
  <c r="D101" i="6"/>
  <c r="D253" i="6"/>
  <c r="D259" i="6"/>
  <c r="D223" i="6"/>
  <c r="D112" i="6"/>
  <c r="D245" i="6"/>
  <c r="D98" i="6"/>
  <c r="D124" i="6"/>
  <c r="D277" i="6"/>
  <c r="D171" i="6"/>
  <c r="D206" i="6"/>
  <c r="D182" i="6"/>
  <c r="D114" i="6"/>
  <c r="D108" i="6"/>
  <c r="D117" i="6"/>
  <c r="D166" i="6"/>
  <c r="D174" i="6"/>
  <c r="D197" i="6"/>
  <c r="D99" i="6"/>
  <c r="D111" i="6"/>
  <c r="D143" i="6"/>
  <c r="D191" i="6"/>
  <c r="D90" i="6"/>
  <c r="D115" i="6"/>
  <c r="D187" i="6"/>
  <c r="D211" i="6"/>
  <c r="D229" i="6"/>
  <c r="D269" i="6"/>
  <c r="D215" i="6"/>
  <c r="D16" i="6"/>
  <c r="D28" i="6"/>
  <c r="D36" i="6"/>
  <c r="D44" i="6"/>
  <c r="D52" i="6"/>
  <c r="D60" i="6"/>
  <c r="D68" i="6"/>
  <c r="D76" i="6"/>
  <c r="D84" i="6"/>
  <c r="D92" i="6"/>
  <c r="D106" i="6"/>
  <c r="D122" i="6"/>
  <c r="D146" i="6"/>
  <c r="D155" i="6"/>
  <c r="D105" i="6"/>
  <c r="D121" i="6"/>
  <c r="D239" i="6"/>
  <c r="D263" i="6"/>
  <c r="D287" i="6"/>
  <c r="D8" i="6"/>
  <c r="D100" i="6"/>
  <c r="D103" i="6"/>
  <c r="D119" i="6"/>
  <c r="D110" i="6"/>
  <c r="D113" i="6"/>
  <c r="D126" i="6"/>
  <c r="D151" i="6"/>
  <c r="D190" i="6"/>
  <c r="D207" i="6"/>
  <c r="D237" i="6"/>
  <c r="D285" i="6"/>
  <c r="D32" i="6"/>
  <c r="D40" i="6"/>
  <c r="D56" i="6"/>
  <c r="D64" i="6"/>
  <c r="D72" i="6"/>
  <c r="D88" i="6"/>
  <c r="D109" i="6"/>
  <c r="D125" i="6"/>
  <c r="D150" i="6"/>
  <c r="D158" i="6"/>
  <c r="D175" i="6"/>
  <c r="D221" i="6"/>
  <c r="D251" i="6"/>
  <c r="D255" i="6"/>
  <c r="D275" i="6"/>
  <c r="D134" i="6"/>
  <c r="D198" i="6"/>
  <c r="D231" i="6"/>
  <c r="D279" i="6"/>
  <c r="D104" i="6"/>
  <c r="D107" i="6"/>
  <c r="D120" i="6"/>
  <c r="D123" i="6"/>
  <c r="D135" i="6"/>
  <c r="D156" i="6"/>
  <c r="D159" i="6"/>
  <c r="D199" i="6"/>
  <c r="D213" i="6"/>
  <c r="D243" i="6"/>
  <c r="D247" i="6"/>
  <c r="D267" i="6"/>
  <c r="D271" i="6"/>
  <c r="D291" i="6"/>
  <c r="D295" i="6"/>
  <c r="D20" i="6"/>
  <c r="F226" i="6"/>
  <c r="F234" i="6"/>
  <c r="F218" i="6"/>
  <c r="F9" i="6"/>
  <c r="F30" i="6"/>
  <c r="F41" i="6"/>
  <c r="F62" i="6"/>
  <c r="F73" i="6"/>
  <c r="F94" i="6"/>
  <c r="F106" i="6"/>
  <c r="F120" i="6"/>
  <c r="F130" i="6"/>
  <c r="F146" i="6"/>
  <c r="F162" i="6"/>
  <c r="F17" i="6"/>
  <c r="F38" i="6"/>
  <c r="F49" i="6"/>
  <c r="F70" i="6"/>
  <c r="F81" i="6"/>
  <c r="F104" i="6"/>
  <c r="F115" i="6"/>
  <c r="F210" i="6"/>
  <c r="F242" i="6"/>
  <c r="F288" i="6"/>
  <c r="F14" i="6"/>
  <c r="F46" i="6"/>
  <c r="F78" i="6"/>
  <c r="F99" i="6"/>
  <c r="F124" i="6"/>
  <c r="F176" i="6"/>
  <c r="F280" i="6"/>
  <c r="F194" i="6"/>
  <c r="F198" i="6"/>
  <c r="F52" i="6"/>
  <c r="F25" i="6"/>
  <c r="F57" i="6"/>
  <c r="F89" i="6"/>
  <c r="F113" i="6"/>
  <c r="F264" i="6"/>
  <c r="F22" i="6"/>
  <c r="F33" i="6"/>
  <c r="F54" i="6"/>
  <c r="F65" i="6"/>
  <c r="F86" i="6"/>
  <c r="F97" i="6"/>
  <c r="F108" i="6"/>
  <c r="F111" i="6"/>
  <c r="F122" i="6"/>
  <c r="F119" i="6"/>
  <c r="D289" i="6"/>
  <c r="F15" i="6"/>
  <c r="F28" i="6"/>
  <c r="F39" i="6"/>
  <c r="F47" i="6"/>
  <c r="F55" i="6"/>
  <c r="F63" i="6"/>
  <c r="F68" i="6"/>
  <c r="F76" i="6"/>
  <c r="F87" i="6"/>
  <c r="F95" i="6"/>
  <c r="F102" i="6"/>
  <c r="F118" i="6"/>
  <c r="F125" i="6"/>
  <c r="D131" i="6"/>
  <c r="D138" i="6"/>
  <c r="F150" i="6"/>
  <c r="F166" i="6"/>
  <c r="D181" i="6"/>
  <c r="F272" i="6"/>
  <c r="F100" i="6"/>
  <c r="F107" i="6"/>
  <c r="F116" i="6"/>
  <c r="F123" i="6"/>
  <c r="F128" i="6"/>
  <c r="F144" i="6"/>
  <c r="F160" i="6"/>
  <c r="F192" i="6"/>
  <c r="D273" i="6"/>
  <c r="F12" i="6"/>
  <c r="F20" i="6"/>
  <c r="F36" i="6"/>
  <c r="F44" i="6"/>
  <c r="F60" i="6"/>
  <c r="F71" i="6"/>
  <c r="F79" i="6"/>
  <c r="F84" i="6"/>
  <c r="F92" i="6"/>
  <c r="F109" i="6"/>
  <c r="F134" i="6"/>
  <c r="D147" i="6"/>
  <c r="D154" i="6"/>
  <c r="D163" i="6"/>
  <c r="F295" i="6"/>
  <c r="F293" i="6"/>
  <c r="F291" i="6"/>
  <c r="F289" i="6"/>
  <c r="F287" i="6"/>
  <c r="F285" i="6"/>
  <c r="F283" i="6"/>
  <c r="F281" i="6"/>
  <c r="F279" i="6"/>
  <c r="F277" i="6"/>
  <c r="F275" i="6"/>
  <c r="F273" i="6"/>
  <c r="F271" i="6"/>
  <c r="F269" i="6"/>
  <c r="F267" i="6"/>
  <c r="F265" i="6"/>
  <c r="F263" i="6"/>
  <c r="F261" i="6"/>
  <c r="F259" i="6"/>
  <c r="F257" i="6"/>
  <c r="F255" i="6"/>
  <c r="F253" i="6"/>
  <c r="F251" i="6"/>
  <c r="F249" i="6"/>
  <c r="F247" i="6"/>
  <c r="F245" i="6"/>
  <c r="F243" i="6"/>
  <c r="F241" i="6"/>
  <c r="F239" i="6"/>
  <c r="F237" i="6"/>
  <c r="F235" i="6"/>
  <c r="F233" i="6"/>
  <c r="F231" i="6"/>
  <c r="F229" i="6"/>
  <c r="F227" i="6"/>
  <c r="F225" i="6"/>
  <c r="F223" i="6"/>
  <c r="F221" i="6"/>
  <c r="F219" i="6"/>
  <c r="F217" i="6"/>
  <c r="F215" i="6"/>
  <c r="F213" i="6"/>
  <c r="F211" i="6"/>
  <c r="F209" i="6"/>
  <c r="F207" i="6"/>
  <c r="F205" i="6"/>
  <c r="F203" i="6"/>
  <c r="F201" i="6"/>
  <c r="F199" i="6"/>
  <c r="F197" i="6"/>
  <c r="F195" i="6"/>
  <c r="F193" i="6"/>
  <c r="F191" i="6"/>
  <c r="F189" i="6"/>
  <c r="F187" i="6"/>
  <c r="F185" i="6"/>
  <c r="F183" i="6"/>
  <c r="F181" i="6"/>
  <c r="F179" i="6"/>
  <c r="F177" i="6"/>
  <c r="F175" i="6"/>
  <c r="F173" i="6"/>
  <c r="F171" i="6"/>
  <c r="F169" i="6"/>
  <c r="F167" i="6"/>
  <c r="F165" i="6"/>
  <c r="F163" i="6"/>
  <c r="F161" i="6"/>
  <c r="F159" i="6"/>
  <c r="F157" i="6"/>
  <c r="F155" i="6"/>
  <c r="F153" i="6"/>
  <c r="F151" i="6"/>
  <c r="F149" i="6"/>
  <c r="F147" i="6"/>
  <c r="F145" i="6"/>
  <c r="F143" i="6"/>
  <c r="F141" i="6"/>
  <c r="F139" i="6"/>
  <c r="F137" i="6"/>
  <c r="F135" i="6"/>
  <c r="F133" i="6"/>
  <c r="F131" i="6"/>
  <c r="F129" i="6"/>
  <c r="F127" i="6"/>
  <c r="F200" i="6"/>
  <c r="F184" i="6"/>
  <c r="F168" i="6"/>
  <c r="F152" i="6"/>
  <c r="F136" i="6"/>
  <c r="F286" i="6"/>
  <c r="F278" i="6"/>
  <c r="F222" i="6"/>
  <c r="F190" i="6"/>
  <c r="F292" i="6"/>
  <c r="F284" i="6"/>
  <c r="F276" i="6"/>
  <c r="F268" i="6"/>
  <c r="F260" i="6"/>
  <c r="F252" i="6"/>
  <c r="F244" i="6"/>
  <c r="F236" i="6"/>
  <c r="F228" i="6"/>
  <c r="F220" i="6"/>
  <c r="F212" i="6"/>
  <c r="F202" i="6"/>
  <c r="F186" i="6"/>
  <c r="F170" i="6"/>
  <c r="F154" i="6"/>
  <c r="F138" i="6"/>
  <c r="F238" i="6"/>
  <c r="F230" i="6"/>
  <c r="F214" i="6"/>
  <c r="F206" i="6"/>
  <c r="F174" i="6"/>
  <c r="F204" i="6"/>
  <c r="F188" i="6"/>
  <c r="F172" i="6"/>
  <c r="F156" i="6"/>
  <c r="F140" i="6"/>
  <c r="F294" i="6"/>
  <c r="F270" i="6"/>
  <c r="F262" i="6"/>
  <c r="F254" i="6"/>
  <c r="F246" i="6"/>
  <c r="F196" i="6"/>
  <c r="F180" i="6"/>
  <c r="F164" i="6"/>
  <c r="F148" i="6"/>
  <c r="F132" i="6"/>
  <c r="F290" i="6"/>
  <c r="F282" i="6"/>
  <c r="F274" i="6"/>
  <c r="F266" i="6"/>
  <c r="F258" i="6"/>
  <c r="F250" i="6"/>
  <c r="F10" i="6"/>
  <c r="F13" i="6"/>
  <c r="F18" i="6"/>
  <c r="F21" i="6"/>
  <c r="F26" i="6"/>
  <c r="F29" i="6"/>
  <c r="F34" i="6"/>
  <c r="F37" i="6"/>
  <c r="F42" i="6"/>
  <c r="F45" i="6"/>
  <c r="F50" i="6"/>
  <c r="F53" i="6"/>
  <c r="F58" i="6"/>
  <c r="F61" i="6"/>
  <c r="F66" i="6"/>
  <c r="F69" i="6"/>
  <c r="F74" i="6"/>
  <c r="F77" i="6"/>
  <c r="F82" i="6"/>
  <c r="F85" i="6"/>
  <c r="F90" i="6"/>
  <c r="F93" i="6"/>
  <c r="F98" i="6"/>
  <c r="F105" i="6"/>
  <c r="F114" i="6"/>
  <c r="F121" i="6"/>
  <c r="D129" i="6"/>
  <c r="D145" i="6"/>
  <c r="D161" i="6"/>
  <c r="D186" i="6"/>
  <c r="D204" i="6"/>
  <c r="D208" i="6"/>
  <c r="D216" i="6"/>
  <c r="D224" i="6"/>
  <c r="D232" i="6"/>
  <c r="D240" i="6"/>
  <c r="F256" i="6"/>
  <c r="D265" i="6"/>
  <c r="D281" i="6"/>
  <c r="F103" i="6"/>
  <c r="F112" i="6"/>
  <c r="F178" i="6"/>
  <c r="F182" i="6"/>
  <c r="F208" i="6"/>
  <c r="F216" i="6"/>
  <c r="F224" i="6"/>
  <c r="F232" i="6"/>
  <c r="F240" i="6"/>
  <c r="F248" i="6"/>
  <c r="D257" i="6"/>
  <c r="D202" i="6"/>
  <c r="D170" i="6"/>
  <c r="D188" i="6"/>
  <c r="D195" i="6"/>
  <c r="F23" i="6"/>
  <c r="F31" i="6"/>
  <c r="F11" i="6"/>
  <c r="F16" i="6"/>
  <c r="F19" i="6"/>
  <c r="F24" i="6"/>
  <c r="F27" i="6"/>
  <c r="F32" i="6"/>
  <c r="F35" i="6"/>
  <c r="F40" i="6"/>
  <c r="F43" i="6"/>
  <c r="F48" i="6"/>
  <c r="F51" i="6"/>
  <c r="F56" i="6"/>
  <c r="F59" i="6"/>
  <c r="F64" i="6"/>
  <c r="F67" i="6"/>
  <c r="F72" i="6"/>
  <c r="F75" i="6"/>
  <c r="F80" i="6"/>
  <c r="F83" i="6"/>
  <c r="F88" i="6"/>
  <c r="F91" i="6"/>
  <c r="F96" i="6"/>
  <c r="F101" i="6"/>
  <c r="F110" i="6"/>
  <c r="F117" i="6"/>
  <c r="F126" i="6"/>
  <c r="D136" i="6"/>
  <c r="F142" i="6"/>
  <c r="D152" i="6"/>
  <c r="F158" i="6"/>
  <c r="D172" i="6"/>
  <c r="D179" i="6"/>
  <c r="D209" i="6"/>
  <c r="D217" i="6"/>
  <c r="D225" i="6"/>
  <c r="D233" i="6"/>
  <c r="D241" i="6"/>
  <c r="D249" i="6"/>
  <c r="D168" i="6"/>
  <c r="D177" i="6"/>
  <c r="D184" i="6"/>
  <c r="D193" i="6"/>
  <c r="D200" i="6"/>
  <c r="D9" i="6"/>
  <c r="D11" i="6"/>
  <c r="D13" i="6"/>
  <c r="D15" i="6"/>
  <c r="D17" i="6"/>
  <c r="D19" i="6"/>
  <c r="D21" i="6"/>
  <c r="D23" i="6"/>
  <c r="D25" i="6"/>
  <c r="D27" i="6"/>
  <c r="D29" i="6"/>
  <c r="D31" i="6"/>
  <c r="D33" i="6"/>
  <c r="D35" i="6"/>
  <c r="D37" i="6"/>
  <c r="D39" i="6"/>
  <c r="D41" i="6"/>
  <c r="D43" i="6"/>
  <c r="D45" i="6"/>
  <c r="D47" i="6"/>
  <c r="D49" i="6"/>
  <c r="D51" i="6"/>
  <c r="D53" i="6"/>
  <c r="D55" i="6"/>
  <c r="D57" i="6"/>
  <c r="D59" i="6"/>
  <c r="D61" i="6"/>
  <c r="D63" i="6"/>
  <c r="D65" i="6"/>
  <c r="D67" i="6"/>
  <c r="D69" i="6"/>
  <c r="D71" i="6"/>
  <c r="D73" i="6"/>
  <c r="D75" i="6"/>
  <c r="D77" i="6"/>
  <c r="D79" i="6"/>
  <c r="D81" i="6"/>
  <c r="D83" i="6"/>
  <c r="D85" i="6"/>
  <c r="D87" i="6"/>
  <c r="D89" i="6"/>
  <c r="D91" i="6"/>
  <c r="D93" i="6"/>
  <c r="D95" i="6"/>
  <c r="D97" i="6"/>
  <c r="F234" i="5"/>
  <c r="F94" i="5"/>
  <c r="F84" i="5"/>
  <c r="F242" i="5"/>
  <c r="F177" i="5"/>
  <c r="F103" i="5"/>
  <c r="F8" i="5"/>
  <c r="F236" i="5"/>
  <c r="F170" i="5"/>
  <c r="F97" i="5"/>
  <c r="F167" i="5"/>
  <c r="F290" i="5"/>
  <c r="F274" i="5"/>
  <c r="F210" i="5"/>
  <c r="F17" i="5"/>
  <c r="F268" i="5"/>
  <c r="F204" i="5"/>
  <c r="F133" i="5"/>
  <c r="F54" i="5"/>
  <c r="F158" i="5"/>
  <c r="F65" i="5"/>
  <c r="F266" i="5"/>
  <c r="F202" i="5"/>
  <c r="F131" i="5"/>
  <c r="F49" i="5"/>
  <c r="F33" i="5"/>
  <c r="F226" i="5"/>
  <c r="F140" i="5"/>
  <c r="F258" i="5"/>
  <c r="F194" i="5"/>
  <c r="F122" i="5"/>
  <c r="F38" i="5"/>
  <c r="F272" i="5"/>
  <c r="F240" i="5"/>
  <c r="F208" i="5"/>
  <c r="F174" i="5"/>
  <c r="F138" i="5"/>
  <c r="F101" i="5"/>
  <c r="F57" i="5"/>
  <c r="F288" i="5"/>
  <c r="F256" i="5"/>
  <c r="F224" i="5"/>
  <c r="F192" i="5"/>
  <c r="F156" i="5"/>
  <c r="F119" i="5"/>
  <c r="F78" i="5"/>
  <c r="F284" i="5"/>
  <c r="F252" i="5"/>
  <c r="F220" i="5"/>
  <c r="F188" i="5"/>
  <c r="F151" i="5"/>
  <c r="F115" i="5"/>
  <c r="F76" i="5"/>
  <c r="F28" i="5"/>
  <c r="F11" i="5"/>
  <c r="F282" i="5"/>
  <c r="F250" i="5"/>
  <c r="F218" i="5"/>
  <c r="F186" i="5"/>
  <c r="F149" i="5"/>
  <c r="F113" i="5"/>
  <c r="F74" i="5"/>
  <c r="F26" i="5"/>
  <c r="F289" i="5"/>
  <c r="F273" i="5"/>
  <c r="F257" i="5"/>
  <c r="F241" i="5"/>
  <c r="F225" i="5"/>
  <c r="F209" i="5"/>
  <c r="F193" i="5"/>
  <c r="F175" i="5"/>
  <c r="F157" i="5"/>
  <c r="F139" i="5"/>
  <c r="F121" i="5"/>
  <c r="F102" i="5"/>
  <c r="F83" i="5"/>
  <c r="F59" i="5"/>
  <c r="F36" i="5"/>
  <c r="F281" i="5"/>
  <c r="F265" i="5"/>
  <c r="F249" i="5"/>
  <c r="F233" i="5"/>
  <c r="F217" i="5"/>
  <c r="F201" i="5"/>
  <c r="F185" i="5"/>
  <c r="F166" i="5"/>
  <c r="F148" i="5"/>
  <c r="F130" i="5"/>
  <c r="F111" i="5"/>
  <c r="F92" i="5"/>
  <c r="F69" i="5"/>
  <c r="F46" i="5"/>
  <c r="F21" i="5"/>
  <c r="F22" i="5"/>
  <c r="F280" i="5"/>
  <c r="F264" i="5"/>
  <c r="F248" i="5"/>
  <c r="F232" i="5"/>
  <c r="F216" i="5"/>
  <c r="F200" i="5"/>
  <c r="F183" i="5"/>
  <c r="F165" i="5"/>
  <c r="F147" i="5"/>
  <c r="F129" i="5"/>
  <c r="F110" i="5"/>
  <c r="F87" i="5"/>
  <c r="F67" i="5"/>
  <c r="F45" i="5"/>
  <c r="F292" i="5"/>
  <c r="F276" i="5"/>
  <c r="F260" i="5"/>
  <c r="F244" i="5"/>
  <c r="F228" i="5"/>
  <c r="F212" i="5"/>
  <c r="F196" i="5"/>
  <c r="F179" i="5"/>
  <c r="F161" i="5"/>
  <c r="F142" i="5"/>
  <c r="F124" i="5"/>
  <c r="F106" i="5"/>
  <c r="F85" i="5"/>
  <c r="F66" i="5"/>
  <c r="F44" i="5"/>
  <c r="F35" i="5"/>
  <c r="F93" i="5"/>
  <c r="F75" i="5"/>
  <c r="F55" i="5"/>
  <c r="F10" i="5"/>
  <c r="F291" i="5"/>
  <c r="F283" i="5"/>
  <c r="F275" i="5"/>
  <c r="F267" i="5"/>
  <c r="F259" i="5"/>
  <c r="F251" i="5"/>
  <c r="F243" i="5"/>
  <c r="F235" i="5"/>
  <c r="F227" i="5"/>
  <c r="F219" i="5"/>
  <c r="F211" i="5"/>
  <c r="F203" i="5"/>
  <c r="F195" i="5"/>
  <c r="F187" i="5"/>
  <c r="F178" i="5"/>
  <c r="F169" i="5"/>
  <c r="F159" i="5"/>
  <c r="F150" i="5"/>
  <c r="F141" i="5"/>
  <c r="F132" i="5"/>
  <c r="F123" i="5"/>
  <c r="F114" i="5"/>
  <c r="F105" i="5"/>
  <c r="F95" i="5"/>
  <c r="F86" i="5"/>
  <c r="F77" i="5"/>
  <c r="F68" i="5"/>
  <c r="F58" i="5"/>
  <c r="F47" i="5"/>
  <c r="F37" i="5"/>
  <c r="F27" i="5"/>
  <c r="F16" i="5"/>
  <c r="F7" i="5"/>
  <c r="F287" i="5"/>
  <c r="F279" i="5"/>
  <c r="F271" i="5"/>
  <c r="F263" i="5"/>
  <c r="F255" i="5"/>
  <c r="F247" i="5"/>
  <c r="F239" i="5"/>
  <c r="F231" i="5"/>
  <c r="F223" i="5"/>
  <c r="F215" i="5"/>
  <c r="F207" i="5"/>
  <c r="F199" i="5"/>
  <c r="F191" i="5"/>
  <c r="F182" i="5"/>
  <c r="F173" i="5"/>
  <c r="F164" i="5"/>
  <c r="F155" i="5"/>
  <c r="F146" i="5"/>
  <c r="F137" i="5"/>
  <c r="F127" i="5"/>
  <c r="F118" i="5"/>
  <c r="F109" i="5"/>
  <c r="F100" i="5"/>
  <c r="F91" i="5"/>
  <c r="F82" i="5"/>
  <c r="F73" i="5"/>
  <c r="F63" i="5"/>
  <c r="F53" i="5"/>
  <c r="F42" i="5"/>
  <c r="F31" i="5"/>
  <c r="F15" i="5"/>
  <c r="F294" i="5"/>
  <c r="F286" i="5"/>
  <c r="F278" i="5"/>
  <c r="F270" i="5"/>
  <c r="F262" i="5"/>
  <c r="F254" i="5"/>
  <c r="F246" i="5"/>
  <c r="F238" i="5"/>
  <c r="F230" i="5"/>
  <c r="F222" i="5"/>
  <c r="F214" i="5"/>
  <c r="F206" i="5"/>
  <c r="F198" i="5"/>
  <c r="F190" i="5"/>
  <c r="F181" i="5"/>
  <c r="F172" i="5"/>
  <c r="F163" i="5"/>
  <c r="F154" i="5"/>
  <c r="F145" i="5"/>
  <c r="F135" i="5"/>
  <c r="F126" i="5"/>
  <c r="F117" i="5"/>
  <c r="F108" i="5"/>
  <c r="F99" i="5"/>
  <c r="F90" i="5"/>
  <c r="F81" i="5"/>
  <c r="F71" i="5"/>
  <c r="F62" i="5"/>
  <c r="F51" i="5"/>
  <c r="F41" i="5"/>
  <c r="F30" i="5"/>
  <c r="F19" i="5"/>
  <c r="F14" i="5"/>
  <c r="F293" i="5"/>
  <c r="F285" i="5"/>
  <c r="F277" i="5"/>
  <c r="F269" i="5"/>
  <c r="F261" i="5"/>
  <c r="F253" i="5"/>
  <c r="F245" i="5"/>
  <c r="F237" i="5"/>
  <c r="F229" i="5"/>
  <c r="F221" i="5"/>
  <c r="F213" i="5"/>
  <c r="F205" i="5"/>
  <c r="F197" i="5"/>
  <c r="F189" i="5"/>
  <c r="F180" i="5"/>
  <c r="F171" i="5"/>
  <c r="F162" i="5"/>
  <c r="F153" i="5"/>
  <c r="F143" i="5"/>
  <c r="F134" i="5"/>
  <c r="F125" i="5"/>
  <c r="F116" i="5"/>
  <c r="F107" i="5"/>
  <c r="F98" i="5"/>
  <c r="F89" i="5"/>
  <c r="F79" i="5"/>
  <c r="F70" i="5"/>
  <c r="F60" i="5"/>
  <c r="F50" i="5"/>
  <c r="F39" i="5"/>
  <c r="F29" i="5"/>
  <c r="F18" i="5"/>
  <c r="F12" i="5"/>
  <c r="F61" i="5"/>
  <c r="F52" i="5"/>
  <c r="F43" i="5"/>
  <c r="F34" i="5"/>
  <c r="F25" i="5"/>
  <c r="F184" i="5"/>
  <c r="F176" i="5"/>
  <c r="F168" i="5"/>
  <c r="F160" i="5"/>
  <c r="F152" i="5"/>
  <c r="F144" i="5"/>
  <c r="F136" i="5"/>
  <c r="F128" i="5"/>
  <c r="F120" i="5"/>
  <c r="F112" i="5"/>
  <c r="F104" i="5"/>
  <c r="F96" i="5"/>
  <c r="F88" i="5"/>
  <c r="F80" i="5"/>
  <c r="F72" i="5"/>
  <c r="F64" i="5"/>
  <c r="F56" i="5"/>
  <c r="F48" i="5"/>
  <c r="F40" i="5"/>
  <c r="F32" i="5"/>
  <c r="F24" i="5"/>
  <c r="F23" i="5"/>
  <c r="F13" i="5"/>
  <c r="F9" i="5"/>
  <c r="E237" i="5"/>
  <c r="E205" i="5"/>
  <c r="E173" i="5"/>
  <c r="E141" i="5"/>
  <c r="E109" i="5"/>
  <c r="E77" i="5"/>
  <c r="E45" i="5"/>
  <c r="D17" i="5"/>
  <c r="D28" i="5"/>
  <c r="E28" i="5"/>
  <c r="D20" i="5"/>
  <c r="E20" i="5"/>
  <c r="E285" i="5"/>
  <c r="E265" i="5"/>
  <c r="D241" i="5"/>
  <c r="E241" i="5"/>
  <c r="D217" i="5"/>
  <c r="E217" i="5"/>
  <c r="D193" i="5"/>
  <c r="E193" i="5"/>
  <c r="D169" i="5"/>
  <c r="E169" i="5"/>
  <c r="D145" i="5"/>
  <c r="E145" i="5"/>
  <c r="D121" i="5"/>
  <c r="E121" i="5"/>
  <c r="D105" i="5"/>
  <c r="E105" i="5"/>
  <c r="D89" i="5"/>
  <c r="E89" i="5"/>
  <c r="D65" i="5"/>
  <c r="E65" i="5"/>
  <c r="D41" i="5"/>
  <c r="E41" i="5"/>
  <c r="D25" i="5"/>
  <c r="E25" i="5"/>
  <c r="E221" i="5"/>
  <c r="E29" i="5"/>
  <c r="E21" i="5"/>
  <c r="D257" i="5"/>
  <c r="E257" i="5"/>
  <c r="D233" i="5"/>
  <c r="E233" i="5"/>
  <c r="D209" i="5"/>
  <c r="E209" i="5"/>
  <c r="D185" i="5"/>
  <c r="E185" i="5"/>
  <c r="D161" i="5"/>
  <c r="E161" i="5"/>
  <c r="D137" i="5"/>
  <c r="E137" i="5"/>
  <c r="D113" i="5"/>
  <c r="E113" i="5"/>
  <c r="D81" i="5"/>
  <c r="E81" i="5"/>
  <c r="D49" i="5"/>
  <c r="E49" i="5"/>
  <c r="E277" i="5"/>
  <c r="E189" i="5"/>
  <c r="E125" i="5"/>
  <c r="E93" i="5"/>
  <c r="E293" i="5"/>
  <c r="E273" i="5"/>
  <c r="E245" i="5"/>
  <c r="E213" i="5"/>
  <c r="E181" i="5"/>
  <c r="E149" i="5"/>
  <c r="E117" i="5"/>
  <c r="E85" i="5"/>
  <c r="E53" i="5"/>
  <c r="E13" i="5"/>
  <c r="D249" i="5"/>
  <c r="E249" i="5"/>
  <c r="D225" i="5"/>
  <c r="E225" i="5"/>
  <c r="D201" i="5"/>
  <c r="E201" i="5"/>
  <c r="D177" i="5"/>
  <c r="E177" i="5"/>
  <c r="D153" i="5"/>
  <c r="E153" i="5"/>
  <c r="D129" i="5"/>
  <c r="E129" i="5"/>
  <c r="D97" i="5"/>
  <c r="E97" i="5"/>
  <c r="D73" i="5"/>
  <c r="E73" i="5"/>
  <c r="D57" i="5"/>
  <c r="E57" i="5"/>
  <c r="D33" i="5"/>
  <c r="E33" i="5"/>
  <c r="E253" i="5"/>
  <c r="E157" i="5"/>
  <c r="E61" i="5"/>
  <c r="E269" i="5"/>
  <c r="E291" i="5"/>
  <c r="E283" i="5"/>
  <c r="E275" i="5"/>
  <c r="E267" i="5"/>
  <c r="E259" i="5"/>
  <c r="E251" i="5"/>
  <c r="E243" i="5"/>
  <c r="E235" i="5"/>
  <c r="E227" i="5"/>
  <c r="E219" i="5"/>
  <c r="E211" i="5"/>
  <c r="E203" i="5"/>
  <c r="E195" i="5"/>
  <c r="E187" i="5"/>
  <c r="E179" i="5"/>
  <c r="E171" i="5"/>
  <c r="E163" i="5"/>
  <c r="E155" i="5"/>
  <c r="E147" i="5"/>
  <c r="E139" i="5"/>
  <c r="E131" i="5"/>
  <c r="E123" i="5"/>
  <c r="E115" i="5"/>
  <c r="E107" i="5"/>
  <c r="E99" i="5"/>
  <c r="E91" i="5"/>
  <c r="E83" i="5"/>
  <c r="E75" i="5"/>
  <c r="E67" i="5"/>
  <c r="E59" i="5"/>
  <c r="E51" i="5"/>
  <c r="E43" i="5"/>
  <c r="E35" i="5"/>
  <c r="E27" i="5"/>
  <c r="E19" i="5"/>
  <c r="E11" i="5"/>
  <c r="D120" i="5"/>
  <c r="E290" i="5"/>
  <c r="E282" i="5"/>
  <c r="E274" i="5"/>
  <c r="E266" i="5"/>
  <c r="E258" i="5"/>
  <c r="E250" i="5"/>
  <c r="E242" i="5"/>
  <c r="E234" i="5"/>
  <c r="E226" i="5"/>
  <c r="E218" i="5"/>
  <c r="E210" i="5"/>
  <c r="E202" i="5"/>
  <c r="E194" i="5"/>
  <c r="E186" i="5"/>
  <c r="E178" i="5"/>
  <c r="E170" i="5"/>
  <c r="E162" i="5"/>
  <c r="E154" i="5"/>
  <c r="E146" i="5"/>
  <c r="E138" i="5"/>
  <c r="E130" i="5"/>
  <c r="E122" i="5"/>
  <c r="E114" i="5"/>
  <c r="E106" i="5"/>
  <c r="E98" i="5"/>
  <c r="E90" i="5"/>
  <c r="E82" i="5"/>
  <c r="E74" i="5"/>
  <c r="E66" i="5"/>
  <c r="E58" i="5"/>
  <c r="E50" i="5"/>
  <c r="E42" i="5"/>
  <c r="E34" i="5"/>
  <c r="E26" i="5"/>
  <c r="E18" i="5"/>
  <c r="E288" i="5"/>
  <c r="E280" i="5"/>
  <c r="E264" i="5"/>
  <c r="E256" i="5"/>
  <c r="E248" i="5"/>
  <c r="E240" i="5"/>
  <c r="E232" i="5"/>
  <c r="E224" i="5"/>
  <c r="E216" i="5"/>
  <c r="E208" i="5"/>
  <c r="E200" i="5"/>
  <c r="E184" i="5"/>
  <c r="E176" i="5"/>
  <c r="E168" i="5"/>
  <c r="E160" i="5"/>
  <c r="E144" i="5"/>
  <c r="E136" i="5"/>
  <c r="E128" i="5"/>
  <c r="E112" i="5"/>
  <c r="E96" i="5"/>
  <c r="E88" i="5"/>
  <c r="E80" i="5"/>
  <c r="E72" i="5"/>
  <c r="E64" i="5"/>
  <c r="E56" i="5"/>
  <c r="E48" i="5"/>
  <c r="E40" i="5"/>
  <c r="E32" i="5"/>
  <c r="E24" i="5"/>
  <c r="E7" i="5"/>
  <c r="E287" i="5"/>
  <c r="E279" i="5"/>
  <c r="E271" i="5"/>
  <c r="E263" i="5"/>
  <c r="E255" i="5"/>
  <c r="E247" i="5"/>
  <c r="E239" i="5"/>
  <c r="E231" i="5"/>
  <c r="E223" i="5"/>
  <c r="E215" i="5"/>
  <c r="E207" i="5"/>
  <c r="E199" i="5"/>
  <c r="E191" i="5"/>
  <c r="E183" i="5"/>
  <c r="E175" i="5"/>
  <c r="E167" i="5"/>
  <c r="E159" i="5"/>
  <c r="E151" i="5"/>
  <c r="E143" i="5"/>
  <c r="E135" i="5"/>
  <c r="E127" i="5"/>
  <c r="E119" i="5"/>
  <c r="E111" i="5"/>
  <c r="E103" i="5"/>
  <c r="E95" i="5"/>
  <c r="E87" i="5"/>
  <c r="E79" i="5"/>
  <c r="E71" i="5"/>
  <c r="E63" i="5"/>
  <c r="E55" i="5"/>
  <c r="E47" i="5"/>
  <c r="E39" i="5"/>
  <c r="E31" i="5"/>
  <c r="E23" i="5"/>
  <c r="E15" i="5"/>
  <c r="E272" i="5"/>
  <c r="E294" i="5"/>
  <c r="E286" i="5"/>
  <c r="E278" i="5"/>
  <c r="E270" i="5"/>
  <c r="E262" i="5"/>
  <c r="E254" i="5"/>
  <c r="E246" i="5"/>
  <c r="E238" i="5"/>
  <c r="E230" i="5"/>
  <c r="E222" i="5"/>
  <c r="E214" i="5"/>
  <c r="E206" i="5"/>
  <c r="E198" i="5"/>
  <c r="E190" i="5"/>
  <c r="E182" i="5"/>
  <c r="E174" i="5"/>
  <c r="E166" i="5"/>
  <c r="E158" i="5"/>
  <c r="E150" i="5"/>
  <c r="E142" i="5"/>
  <c r="E134" i="5"/>
  <c r="E126" i="5"/>
  <c r="E118" i="5"/>
  <c r="E110" i="5"/>
  <c r="E102" i="5"/>
  <c r="E94" i="5"/>
  <c r="E86" i="5"/>
  <c r="E78" i="5"/>
  <c r="E70" i="5"/>
  <c r="E54" i="5"/>
  <c r="E46" i="5"/>
  <c r="E38" i="5"/>
  <c r="E30" i="5"/>
  <c r="E14" i="5"/>
  <c r="D292" i="5"/>
  <c r="D284" i="5"/>
  <c r="D276" i="5"/>
  <c r="D268" i="5"/>
  <c r="D260" i="5"/>
  <c r="D252" i="5"/>
  <c r="D244" i="5"/>
  <c r="D236" i="5"/>
  <c r="D228" i="5"/>
  <c r="D220" i="5"/>
  <c r="D212" i="5"/>
  <c r="D204" i="5"/>
  <c r="D196" i="5"/>
  <c r="D188" i="5"/>
  <c r="D180" i="5"/>
  <c r="D172" i="5"/>
  <c r="D164" i="5"/>
  <c r="D156" i="5"/>
  <c r="D148" i="5"/>
  <c r="D140" i="5"/>
  <c r="D132" i="5"/>
  <c r="D124" i="5"/>
  <c r="D116" i="5"/>
  <c r="D108" i="5"/>
  <c r="D100" i="5"/>
  <c r="D92" i="5"/>
  <c r="D84" i="5"/>
  <c r="D76" i="5"/>
  <c r="D68" i="5"/>
  <c r="D60" i="5"/>
  <c r="D52" i="5"/>
  <c r="D44" i="5"/>
  <c r="D12" i="5"/>
  <c r="K4" i="8" l="1"/>
  <c r="K4" i="6"/>
  <c r="K4" i="5"/>
</calcChain>
</file>

<file path=xl/sharedStrings.xml><?xml version="1.0" encoding="utf-8"?>
<sst xmlns="http://schemas.openxmlformats.org/spreadsheetml/2006/main" count="69" uniqueCount="35">
  <si>
    <t>pixel</t>
  </si>
  <si>
    <t>res^2</t>
  </si>
  <si>
    <t>a</t>
  </si>
  <si>
    <t>b</t>
  </si>
  <si>
    <t>c</t>
  </si>
  <si>
    <t>#pixel</t>
  </si>
  <si>
    <t>frequency</t>
  </si>
  <si>
    <t>background Gaussian parameters</t>
  </si>
  <si>
    <t>background</t>
  </si>
  <si>
    <t>residuals</t>
  </si>
  <si>
    <t>background subtracted</t>
  </si>
  <si>
    <t>Molecular beam fit to peak</t>
  </si>
  <si>
    <t>Maximum dissociation yield at: 507.28 m/s</t>
  </si>
  <si>
    <t>Maximum dissociation yield at: 339.43 m/s</t>
  </si>
  <si>
    <t>Molecular beam velocity profile parameters</t>
  </si>
  <si>
    <t>scaling factors</t>
  </si>
  <si>
    <t>This page fits the molecular beam velocity profile at the delay chosen for all these images. This profile is then fitted to the radius profile of the images to explain their characteristics to some extent</t>
  </si>
  <si>
    <t xml:space="preserve">Gaussian parameters used to fit the non-Gaussian velocity distribution to a reasonable amount. Note there is a clear background offset but this is mostly due to probe laser dissociation effects and un-pumped thermal background. </t>
  </si>
  <si>
    <t>x profile</t>
  </si>
  <si>
    <t>y profile</t>
  </si>
  <si>
    <t>y molec beam fit</t>
  </si>
  <si>
    <t>residual sum over area of interest</t>
  </si>
  <si>
    <t>Pixel to velocity conversion ratio is 7.46 m/s / pixel</t>
  </si>
  <si>
    <t>Look on laboratory book page 67 for details or in C:\Jack Eardley PhD documents\Raw Data backup\DOWNSTAIRS DATA (141)\2017\May\2017_05_06 for the data</t>
  </si>
  <si>
    <t>res^2 sum</t>
  </si>
  <si>
    <t>offset</t>
  </si>
  <si>
    <t>Good velocity range for a Xenon beam!</t>
  </si>
  <si>
    <t>Maximum dissociation yield at: 436.41 m/s</t>
  </si>
  <si>
    <t>dissociation wavelength / nm</t>
  </si>
  <si>
    <t>red and blue numbers are variable</t>
  </si>
  <si>
    <t>orange numbers are outputs</t>
  </si>
  <si>
    <t>black numbers are data</t>
  </si>
  <si>
    <t>ideal molecular beam speed for maximum trappable molecules / m/s</t>
  </si>
  <si>
    <t>Magnetic trap boundaries</t>
  </si>
  <si>
    <t>centre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</si>
</sst>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9"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1"/>
      <color theme="9"/>
      <name val="Calibri"/>
      <family val="2"/>
      <scheme val="minor"/>
    </font>
    <font>
      <sz val="18"/>
      <color theme="1"/>
      <name val="Calibri"/>
      <family val="2"/>
      <scheme val="minor"/>
    </font>
    <font>
      <sz val="18"/>
      <color rgb="FFFF0000"/>
      <name val="Calibri"/>
      <family val="2"/>
      <scheme val="minor"/>
    </font>
    <font>
      <sz val="11"/>
      <color rgb="FF0070C0"/>
      <name val="Calibri"/>
      <family val="2"/>
      <scheme val="minor"/>
    </font>
    <font>
      <sz val="11"/>
      <color theme="9"/>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2" fillId="0" borderId="0" xfId="0" applyFont="1"/>
    <xf numFmtId="0" fontId="4" fillId="0" borderId="0" xfId="0" applyFont="1"/>
    <xf numFmtId="0" fontId="5" fillId="0" borderId="0" xfId="0" applyFont="1"/>
    <xf numFmtId="0" fontId="6" fillId="0" borderId="0" xfId="0" applyFont="1"/>
    <xf numFmtId="0" fontId="1" fillId="0" borderId="0" xfId="0" applyFont="1"/>
    <xf numFmtId="0" fontId="3" fillId="0" borderId="0" xfId="0" applyFont="1"/>
    <xf numFmtId="0" fontId="7" fillId="0" borderId="0" xfId="0" applyFont="1"/>
    <xf numFmtId="0" fontId="8" fillId="0" borderId="0" xfId="0" applyFont="1"/>
    <xf numFmtId="164" fontId="8"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hartsheet" Target="chartsheets/sheet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marker>
            <c:symbol val="none"/>
          </c:marker>
          <c:xVal>
            <c:numRef>
              <c:f>'NO_054 molec beam'!$A$10:$A$585</c:f>
              <c:numCache>
                <c:formatCode>General</c:formatCode>
                <c:ptCount val="576"/>
                <c:pt idx="0">
                  <c:v>-287</c:v>
                </c:pt>
                <c:pt idx="1">
                  <c:v>-286</c:v>
                </c:pt>
                <c:pt idx="2">
                  <c:v>-285</c:v>
                </c:pt>
                <c:pt idx="3">
                  <c:v>-284</c:v>
                </c:pt>
                <c:pt idx="4">
                  <c:v>-283</c:v>
                </c:pt>
                <c:pt idx="5">
                  <c:v>-282</c:v>
                </c:pt>
                <c:pt idx="6">
                  <c:v>-281</c:v>
                </c:pt>
                <c:pt idx="7">
                  <c:v>-280</c:v>
                </c:pt>
                <c:pt idx="8">
                  <c:v>-279</c:v>
                </c:pt>
                <c:pt idx="9">
                  <c:v>-278</c:v>
                </c:pt>
                <c:pt idx="10">
                  <c:v>-277</c:v>
                </c:pt>
                <c:pt idx="11">
                  <c:v>-276</c:v>
                </c:pt>
                <c:pt idx="12">
                  <c:v>-275</c:v>
                </c:pt>
                <c:pt idx="13">
                  <c:v>-274</c:v>
                </c:pt>
                <c:pt idx="14">
                  <c:v>-273</c:v>
                </c:pt>
                <c:pt idx="15">
                  <c:v>-272</c:v>
                </c:pt>
                <c:pt idx="16">
                  <c:v>-271</c:v>
                </c:pt>
                <c:pt idx="17">
                  <c:v>-270</c:v>
                </c:pt>
                <c:pt idx="18">
                  <c:v>-269</c:v>
                </c:pt>
                <c:pt idx="19">
                  <c:v>-268</c:v>
                </c:pt>
                <c:pt idx="20">
                  <c:v>-267</c:v>
                </c:pt>
                <c:pt idx="21">
                  <c:v>-266</c:v>
                </c:pt>
                <c:pt idx="22">
                  <c:v>-265</c:v>
                </c:pt>
                <c:pt idx="23">
                  <c:v>-264</c:v>
                </c:pt>
                <c:pt idx="24">
                  <c:v>-263</c:v>
                </c:pt>
                <c:pt idx="25">
                  <c:v>-262</c:v>
                </c:pt>
                <c:pt idx="26">
                  <c:v>-261</c:v>
                </c:pt>
                <c:pt idx="27">
                  <c:v>-260</c:v>
                </c:pt>
                <c:pt idx="28">
                  <c:v>-259</c:v>
                </c:pt>
                <c:pt idx="29">
                  <c:v>-258</c:v>
                </c:pt>
                <c:pt idx="30">
                  <c:v>-257</c:v>
                </c:pt>
                <c:pt idx="31">
                  <c:v>-256</c:v>
                </c:pt>
                <c:pt idx="32">
                  <c:v>-255</c:v>
                </c:pt>
                <c:pt idx="33">
                  <c:v>-254</c:v>
                </c:pt>
                <c:pt idx="34">
                  <c:v>-253</c:v>
                </c:pt>
                <c:pt idx="35">
                  <c:v>-252</c:v>
                </c:pt>
                <c:pt idx="36">
                  <c:v>-251</c:v>
                </c:pt>
                <c:pt idx="37">
                  <c:v>-250</c:v>
                </c:pt>
                <c:pt idx="38">
                  <c:v>-249</c:v>
                </c:pt>
                <c:pt idx="39">
                  <c:v>-248</c:v>
                </c:pt>
                <c:pt idx="40">
                  <c:v>-247</c:v>
                </c:pt>
                <c:pt idx="41">
                  <c:v>-246</c:v>
                </c:pt>
                <c:pt idx="42">
                  <c:v>-245</c:v>
                </c:pt>
                <c:pt idx="43">
                  <c:v>-244</c:v>
                </c:pt>
                <c:pt idx="44">
                  <c:v>-243</c:v>
                </c:pt>
                <c:pt idx="45">
                  <c:v>-242</c:v>
                </c:pt>
                <c:pt idx="46">
                  <c:v>-241</c:v>
                </c:pt>
                <c:pt idx="47">
                  <c:v>-240</c:v>
                </c:pt>
                <c:pt idx="48">
                  <c:v>-239</c:v>
                </c:pt>
                <c:pt idx="49">
                  <c:v>-238</c:v>
                </c:pt>
                <c:pt idx="50">
                  <c:v>-237</c:v>
                </c:pt>
                <c:pt idx="51">
                  <c:v>-236</c:v>
                </c:pt>
                <c:pt idx="52">
                  <c:v>-235</c:v>
                </c:pt>
                <c:pt idx="53">
                  <c:v>-234</c:v>
                </c:pt>
                <c:pt idx="54">
                  <c:v>-233</c:v>
                </c:pt>
                <c:pt idx="55">
                  <c:v>-232</c:v>
                </c:pt>
                <c:pt idx="56">
                  <c:v>-231</c:v>
                </c:pt>
                <c:pt idx="57">
                  <c:v>-230</c:v>
                </c:pt>
                <c:pt idx="58">
                  <c:v>-229</c:v>
                </c:pt>
                <c:pt idx="59">
                  <c:v>-228</c:v>
                </c:pt>
                <c:pt idx="60">
                  <c:v>-227</c:v>
                </c:pt>
                <c:pt idx="61">
                  <c:v>-226</c:v>
                </c:pt>
                <c:pt idx="62">
                  <c:v>-225</c:v>
                </c:pt>
                <c:pt idx="63">
                  <c:v>-224</c:v>
                </c:pt>
                <c:pt idx="64">
                  <c:v>-223</c:v>
                </c:pt>
                <c:pt idx="65">
                  <c:v>-222</c:v>
                </c:pt>
                <c:pt idx="66">
                  <c:v>-221</c:v>
                </c:pt>
                <c:pt idx="67">
                  <c:v>-220</c:v>
                </c:pt>
                <c:pt idx="68">
                  <c:v>-219</c:v>
                </c:pt>
                <c:pt idx="69">
                  <c:v>-218</c:v>
                </c:pt>
                <c:pt idx="70">
                  <c:v>-217</c:v>
                </c:pt>
                <c:pt idx="71">
                  <c:v>-216</c:v>
                </c:pt>
                <c:pt idx="72">
                  <c:v>-215</c:v>
                </c:pt>
                <c:pt idx="73">
                  <c:v>-214</c:v>
                </c:pt>
                <c:pt idx="74">
                  <c:v>-213</c:v>
                </c:pt>
                <c:pt idx="75">
                  <c:v>-212</c:v>
                </c:pt>
                <c:pt idx="76">
                  <c:v>-211</c:v>
                </c:pt>
                <c:pt idx="77">
                  <c:v>-210</c:v>
                </c:pt>
                <c:pt idx="78">
                  <c:v>-209</c:v>
                </c:pt>
                <c:pt idx="79">
                  <c:v>-208</c:v>
                </c:pt>
                <c:pt idx="80">
                  <c:v>-207</c:v>
                </c:pt>
                <c:pt idx="81">
                  <c:v>-206</c:v>
                </c:pt>
                <c:pt idx="82">
                  <c:v>-205</c:v>
                </c:pt>
                <c:pt idx="83">
                  <c:v>-204</c:v>
                </c:pt>
                <c:pt idx="84">
                  <c:v>-203</c:v>
                </c:pt>
                <c:pt idx="85">
                  <c:v>-202</c:v>
                </c:pt>
                <c:pt idx="86">
                  <c:v>-201</c:v>
                </c:pt>
                <c:pt idx="87">
                  <c:v>-200</c:v>
                </c:pt>
                <c:pt idx="88">
                  <c:v>-199</c:v>
                </c:pt>
                <c:pt idx="89">
                  <c:v>-198</c:v>
                </c:pt>
                <c:pt idx="90">
                  <c:v>-197</c:v>
                </c:pt>
                <c:pt idx="91">
                  <c:v>-196</c:v>
                </c:pt>
                <c:pt idx="92">
                  <c:v>-195</c:v>
                </c:pt>
                <c:pt idx="93">
                  <c:v>-194</c:v>
                </c:pt>
                <c:pt idx="94">
                  <c:v>-193</c:v>
                </c:pt>
                <c:pt idx="95">
                  <c:v>-192</c:v>
                </c:pt>
                <c:pt idx="96">
                  <c:v>-191</c:v>
                </c:pt>
                <c:pt idx="97">
                  <c:v>-190</c:v>
                </c:pt>
                <c:pt idx="98">
                  <c:v>-189</c:v>
                </c:pt>
                <c:pt idx="99">
                  <c:v>-188</c:v>
                </c:pt>
                <c:pt idx="100">
                  <c:v>-187</c:v>
                </c:pt>
                <c:pt idx="101">
                  <c:v>-186</c:v>
                </c:pt>
                <c:pt idx="102">
                  <c:v>-185</c:v>
                </c:pt>
                <c:pt idx="103">
                  <c:v>-184</c:v>
                </c:pt>
                <c:pt idx="104">
                  <c:v>-183</c:v>
                </c:pt>
                <c:pt idx="105">
                  <c:v>-182</c:v>
                </c:pt>
                <c:pt idx="106">
                  <c:v>-181</c:v>
                </c:pt>
                <c:pt idx="107">
                  <c:v>-180</c:v>
                </c:pt>
                <c:pt idx="108">
                  <c:v>-179</c:v>
                </c:pt>
                <c:pt idx="109">
                  <c:v>-178</c:v>
                </c:pt>
                <c:pt idx="110">
                  <c:v>-177</c:v>
                </c:pt>
                <c:pt idx="111">
                  <c:v>-176</c:v>
                </c:pt>
                <c:pt idx="112">
                  <c:v>-175</c:v>
                </c:pt>
                <c:pt idx="113">
                  <c:v>-174</c:v>
                </c:pt>
                <c:pt idx="114">
                  <c:v>-173</c:v>
                </c:pt>
                <c:pt idx="115">
                  <c:v>-172</c:v>
                </c:pt>
                <c:pt idx="116">
                  <c:v>-171</c:v>
                </c:pt>
                <c:pt idx="117">
                  <c:v>-170</c:v>
                </c:pt>
                <c:pt idx="118">
                  <c:v>-169</c:v>
                </c:pt>
                <c:pt idx="119">
                  <c:v>-168</c:v>
                </c:pt>
                <c:pt idx="120">
                  <c:v>-167</c:v>
                </c:pt>
                <c:pt idx="121">
                  <c:v>-166</c:v>
                </c:pt>
                <c:pt idx="122">
                  <c:v>-165</c:v>
                </c:pt>
                <c:pt idx="123">
                  <c:v>-164</c:v>
                </c:pt>
                <c:pt idx="124">
                  <c:v>-163</c:v>
                </c:pt>
                <c:pt idx="125">
                  <c:v>-162</c:v>
                </c:pt>
                <c:pt idx="126">
                  <c:v>-161</c:v>
                </c:pt>
                <c:pt idx="127">
                  <c:v>-160</c:v>
                </c:pt>
                <c:pt idx="128">
                  <c:v>-159</c:v>
                </c:pt>
                <c:pt idx="129">
                  <c:v>-158</c:v>
                </c:pt>
                <c:pt idx="130">
                  <c:v>-157</c:v>
                </c:pt>
                <c:pt idx="131">
                  <c:v>-156</c:v>
                </c:pt>
                <c:pt idx="132">
                  <c:v>-155</c:v>
                </c:pt>
                <c:pt idx="133">
                  <c:v>-154</c:v>
                </c:pt>
                <c:pt idx="134">
                  <c:v>-153</c:v>
                </c:pt>
                <c:pt idx="135">
                  <c:v>-152</c:v>
                </c:pt>
                <c:pt idx="136">
                  <c:v>-151</c:v>
                </c:pt>
                <c:pt idx="137">
                  <c:v>-150</c:v>
                </c:pt>
                <c:pt idx="138">
                  <c:v>-149</c:v>
                </c:pt>
                <c:pt idx="139">
                  <c:v>-148</c:v>
                </c:pt>
                <c:pt idx="140">
                  <c:v>-147</c:v>
                </c:pt>
                <c:pt idx="141">
                  <c:v>-146</c:v>
                </c:pt>
                <c:pt idx="142">
                  <c:v>-145</c:v>
                </c:pt>
                <c:pt idx="143">
                  <c:v>-144</c:v>
                </c:pt>
                <c:pt idx="144">
                  <c:v>-143</c:v>
                </c:pt>
                <c:pt idx="145">
                  <c:v>-142</c:v>
                </c:pt>
                <c:pt idx="146">
                  <c:v>-141</c:v>
                </c:pt>
                <c:pt idx="147">
                  <c:v>-140</c:v>
                </c:pt>
                <c:pt idx="148">
                  <c:v>-139</c:v>
                </c:pt>
                <c:pt idx="149">
                  <c:v>-138</c:v>
                </c:pt>
                <c:pt idx="150">
                  <c:v>-137</c:v>
                </c:pt>
                <c:pt idx="151">
                  <c:v>-136</c:v>
                </c:pt>
                <c:pt idx="152">
                  <c:v>-135</c:v>
                </c:pt>
                <c:pt idx="153">
                  <c:v>-134</c:v>
                </c:pt>
                <c:pt idx="154">
                  <c:v>-133</c:v>
                </c:pt>
                <c:pt idx="155">
                  <c:v>-132</c:v>
                </c:pt>
                <c:pt idx="156">
                  <c:v>-131</c:v>
                </c:pt>
                <c:pt idx="157">
                  <c:v>-130</c:v>
                </c:pt>
                <c:pt idx="158">
                  <c:v>-129</c:v>
                </c:pt>
                <c:pt idx="159">
                  <c:v>-128</c:v>
                </c:pt>
                <c:pt idx="160">
                  <c:v>-127</c:v>
                </c:pt>
                <c:pt idx="161">
                  <c:v>-126</c:v>
                </c:pt>
                <c:pt idx="162">
                  <c:v>-125</c:v>
                </c:pt>
                <c:pt idx="163">
                  <c:v>-124</c:v>
                </c:pt>
                <c:pt idx="164">
                  <c:v>-123</c:v>
                </c:pt>
                <c:pt idx="165">
                  <c:v>-122</c:v>
                </c:pt>
                <c:pt idx="166">
                  <c:v>-121</c:v>
                </c:pt>
                <c:pt idx="167">
                  <c:v>-120</c:v>
                </c:pt>
                <c:pt idx="168">
                  <c:v>-119</c:v>
                </c:pt>
                <c:pt idx="169">
                  <c:v>-118</c:v>
                </c:pt>
                <c:pt idx="170">
                  <c:v>-117</c:v>
                </c:pt>
                <c:pt idx="171">
                  <c:v>-116</c:v>
                </c:pt>
                <c:pt idx="172">
                  <c:v>-115</c:v>
                </c:pt>
                <c:pt idx="173">
                  <c:v>-114</c:v>
                </c:pt>
                <c:pt idx="174">
                  <c:v>-113</c:v>
                </c:pt>
                <c:pt idx="175">
                  <c:v>-112</c:v>
                </c:pt>
                <c:pt idx="176">
                  <c:v>-111</c:v>
                </c:pt>
                <c:pt idx="177">
                  <c:v>-110</c:v>
                </c:pt>
                <c:pt idx="178">
                  <c:v>-109</c:v>
                </c:pt>
                <c:pt idx="179">
                  <c:v>-108</c:v>
                </c:pt>
                <c:pt idx="180">
                  <c:v>-107</c:v>
                </c:pt>
                <c:pt idx="181">
                  <c:v>-106</c:v>
                </c:pt>
                <c:pt idx="182">
                  <c:v>-105</c:v>
                </c:pt>
                <c:pt idx="183">
                  <c:v>-104</c:v>
                </c:pt>
                <c:pt idx="184">
                  <c:v>-103</c:v>
                </c:pt>
                <c:pt idx="185">
                  <c:v>-102</c:v>
                </c:pt>
                <c:pt idx="186">
                  <c:v>-101</c:v>
                </c:pt>
                <c:pt idx="187">
                  <c:v>-100</c:v>
                </c:pt>
                <c:pt idx="188">
                  <c:v>-99</c:v>
                </c:pt>
                <c:pt idx="189">
                  <c:v>-98</c:v>
                </c:pt>
                <c:pt idx="190">
                  <c:v>-97</c:v>
                </c:pt>
                <c:pt idx="191">
                  <c:v>-96</c:v>
                </c:pt>
                <c:pt idx="192">
                  <c:v>-95</c:v>
                </c:pt>
                <c:pt idx="193">
                  <c:v>-94</c:v>
                </c:pt>
                <c:pt idx="194">
                  <c:v>-93</c:v>
                </c:pt>
                <c:pt idx="195">
                  <c:v>-92</c:v>
                </c:pt>
                <c:pt idx="196">
                  <c:v>-91</c:v>
                </c:pt>
                <c:pt idx="197">
                  <c:v>-90</c:v>
                </c:pt>
                <c:pt idx="198">
                  <c:v>-89</c:v>
                </c:pt>
                <c:pt idx="199">
                  <c:v>-88</c:v>
                </c:pt>
                <c:pt idx="200">
                  <c:v>-87</c:v>
                </c:pt>
                <c:pt idx="201">
                  <c:v>-86</c:v>
                </c:pt>
                <c:pt idx="202">
                  <c:v>-85</c:v>
                </c:pt>
                <c:pt idx="203">
                  <c:v>-84</c:v>
                </c:pt>
                <c:pt idx="204">
                  <c:v>-83</c:v>
                </c:pt>
                <c:pt idx="205">
                  <c:v>-82</c:v>
                </c:pt>
                <c:pt idx="206">
                  <c:v>-81</c:v>
                </c:pt>
                <c:pt idx="207">
                  <c:v>-80</c:v>
                </c:pt>
                <c:pt idx="208">
                  <c:v>-79</c:v>
                </c:pt>
                <c:pt idx="209">
                  <c:v>-78</c:v>
                </c:pt>
                <c:pt idx="210">
                  <c:v>-77</c:v>
                </c:pt>
                <c:pt idx="211">
                  <c:v>-76</c:v>
                </c:pt>
                <c:pt idx="212">
                  <c:v>-75</c:v>
                </c:pt>
                <c:pt idx="213">
                  <c:v>-74</c:v>
                </c:pt>
                <c:pt idx="214">
                  <c:v>-73</c:v>
                </c:pt>
                <c:pt idx="215">
                  <c:v>-72</c:v>
                </c:pt>
                <c:pt idx="216">
                  <c:v>-71</c:v>
                </c:pt>
                <c:pt idx="217">
                  <c:v>-70</c:v>
                </c:pt>
                <c:pt idx="218">
                  <c:v>-69</c:v>
                </c:pt>
                <c:pt idx="219">
                  <c:v>-68</c:v>
                </c:pt>
                <c:pt idx="220">
                  <c:v>-67</c:v>
                </c:pt>
                <c:pt idx="221">
                  <c:v>-66</c:v>
                </c:pt>
                <c:pt idx="222">
                  <c:v>-65</c:v>
                </c:pt>
                <c:pt idx="223">
                  <c:v>-64</c:v>
                </c:pt>
                <c:pt idx="224">
                  <c:v>-63</c:v>
                </c:pt>
                <c:pt idx="225">
                  <c:v>-62</c:v>
                </c:pt>
                <c:pt idx="226">
                  <c:v>-61</c:v>
                </c:pt>
                <c:pt idx="227">
                  <c:v>-60</c:v>
                </c:pt>
                <c:pt idx="228">
                  <c:v>-59</c:v>
                </c:pt>
                <c:pt idx="229">
                  <c:v>-58</c:v>
                </c:pt>
                <c:pt idx="230">
                  <c:v>-57</c:v>
                </c:pt>
                <c:pt idx="231">
                  <c:v>-56</c:v>
                </c:pt>
                <c:pt idx="232">
                  <c:v>-55</c:v>
                </c:pt>
                <c:pt idx="233">
                  <c:v>-54</c:v>
                </c:pt>
                <c:pt idx="234">
                  <c:v>-53</c:v>
                </c:pt>
                <c:pt idx="235">
                  <c:v>-52</c:v>
                </c:pt>
                <c:pt idx="236">
                  <c:v>-51</c:v>
                </c:pt>
                <c:pt idx="237">
                  <c:v>-50</c:v>
                </c:pt>
                <c:pt idx="238">
                  <c:v>-49</c:v>
                </c:pt>
                <c:pt idx="239">
                  <c:v>-48</c:v>
                </c:pt>
                <c:pt idx="240">
                  <c:v>-47</c:v>
                </c:pt>
                <c:pt idx="241">
                  <c:v>-46</c:v>
                </c:pt>
                <c:pt idx="242">
                  <c:v>-45</c:v>
                </c:pt>
                <c:pt idx="243">
                  <c:v>-44</c:v>
                </c:pt>
                <c:pt idx="244">
                  <c:v>-43</c:v>
                </c:pt>
                <c:pt idx="245">
                  <c:v>-42</c:v>
                </c:pt>
                <c:pt idx="246">
                  <c:v>-41</c:v>
                </c:pt>
                <c:pt idx="247">
                  <c:v>-40</c:v>
                </c:pt>
                <c:pt idx="248">
                  <c:v>-39</c:v>
                </c:pt>
                <c:pt idx="249">
                  <c:v>-38</c:v>
                </c:pt>
                <c:pt idx="250">
                  <c:v>-37</c:v>
                </c:pt>
                <c:pt idx="251">
                  <c:v>-36</c:v>
                </c:pt>
                <c:pt idx="252">
                  <c:v>-35</c:v>
                </c:pt>
                <c:pt idx="253">
                  <c:v>-34</c:v>
                </c:pt>
                <c:pt idx="254">
                  <c:v>-33</c:v>
                </c:pt>
                <c:pt idx="255">
                  <c:v>-32</c:v>
                </c:pt>
                <c:pt idx="256">
                  <c:v>-31</c:v>
                </c:pt>
                <c:pt idx="257">
                  <c:v>-30</c:v>
                </c:pt>
                <c:pt idx="258">
                  <c:v>-29</c:v>
                </c:pt>
                <c:pt idx="259">
                  <c:v>-28</c:v>
                </c:pt>
                <c:pt idx="260">
                  <c:v>-27</c:v>
                </c:pt>
                <c:pt idx="261">
                  <c:v>-26</c:v>
                </c:pt>
                <c:pt idx="262">
                  <c:v>-25</c:v>
                </c:pt>
                <c:pt idx="263">
                  <c:v>-24</c:v>
                </c:pt>
                <c:pt idx="264">
                  <c:v>-23</c:v>
                </c:pt>
                <c:pt idx="265">
                  <c:v>-22</c:v>
                </c:pt>
                <c:pt idx="266">
                  <c:v>-21</c:v>
                </c:pt>
                <c:pt idx="267">
                  <c:v>-20</c:v>
                </c:pt>
                <c:pt idx="268">
                  <c:v>-19</c:v>
                </c:pt>
                <c:pt idx="269">
                  <c:v>-18</c:v>
                </c:pt>
                <c:pt idx="270">
                  <c:v>-17</c:v>
                </c:pt>
                <c:pt idx="271">
                  <c:v>-16</c:v>
                </c:pt>
                <c:pt idx="272">
                  <c:v>-15</c:v>
                </c:pt>
                <c:pt idx="273">
                  <c:v>-14</c:v>
                </c:pt>
                <c:pt idx="274">
                  <c:v>-13</c:v>
                </c:pt>
                <c:pt idx="275">
                  <c:v>-12</c:v>
                </c:pt>
                <c:pt idx="276">
                  <c:v>-11</c:v>
                </c:pt>
                <c:pt idx="277">
                  <c:v>-10</c:v>
                </c:pt>
                <c:pt idx="278">
                  <c:v>-9</c:v>
                </c:pt>
                <c:pt idx="279">
                  <c:v>-8</c:v>
                </c:pt>
                <c:pt idx="280">
                  <c:v>-7</c:v>
                </c:pt>
                <c:pt idx="281">
                  <c:v>-6</c:v>
                </c:pt>
                <c:pt idx="282">
                  <c:v>-5</c:v>
                </c:pt>
                <c:pt idx="283">
                  <c:v>-4</c:v>
                </c:pt>
                <c:pt idx="284">
                  <c:v>-3</c:v>
                </c:pt>
                <c:pt idx="285">
                  <c:v>-2</c:v>
                </c:pt>
                <c:pt idx="286">
                  <c:v>-1</c:v>
                </c:pt>
                <c:pt idx="287">
                  <c:v>0</c:v>
                </c:pt>
                <c:pt idx="288">
                  <c:v>1</c:v>
                </c:pt>
                <c:pt idx="289">
                  <c:v>2</c:v>
                </c:pt>
                <c:pt idx="290">
                  <c:v>3</c:v>
                </c:pt>
                <c:pt idx="291">
                  <c:v>4</c:v>
                </c:pt>
                <c:pt idx="292">
                  <c:v>5</c:v>
                </c:pt>
                <c:pt idx="293">
                  <c:v>6</c:v>
                </c:pt>
                <c:pt idx="294">
                  <c:v>7</c:v>
                </c:pt>
                <c:pt idx="295">
                  <c:v>8</c:v>
                </c:pt>
                <c:pt idx="296">
                  <c:v>9</c:v>
                </c:pt>
                <c:pt idx="297">
                  <c:v>10</c:v>
                </c:pt>
                <c:pt idx="298">
                  <c:v>11</c:v>
                </c:pt>
                <c:pt idx="299">
                  <c:v>12</c:v>
                </c:pt>
                <c:pt idx="300">
                  <c:v>13</c:v>
                </c:pt>
                <c:pt idx="301">
                  <c:v>14</c:v>
                </c:pt>
                <c:pt idx="302">
                  <c:v>15</c:v>
                </c:pt>
                <c:pt idx="303">
                  <c:v>16</c:v>
                </c:pt>
                <c:pt idx="304">
                  <c:v>17</c:v>
                </c:pt>
                <c:pt idx="305">
                  <c:v>18</c:v>
                </c:pt>
                <c:pt idx="306">
                  <c:v>19</c:v>
                </c:pt>
                <c:pt idx="307">
                  <c:v>20</c:v>
                </c:pt>
                <c:pt idx="308">
                  <c:v>21</c:v>
                </c:pt>
                <c:pt idx="309">
                  <c:v>22</c:v>
                </c:pt>
                <c:pt idx="310">
                  <c:v>23</c:v>
                </c:pt>
                <c:pt idx="311">
                  <c:v>24</c:v>
                </c:pt>
                <c:pt idx="312">
                  <c:v>25</c:v>
                </c:pt>
                <c:pt idx="313">
                  <c:v>26</c:v>
                </c:pt>
                <c:pt idx="314">
                  <c:v>27</c:v>
                </c:pt>
                <c:pt idx="315">
                  <c:v>28</c:v>
                </c:pt>
                <c:pt idx="316">
                  <c:v>29</c:v>
                </c:pt>
                <c:pt idx="317">
                  <c:v>30</c:v>
                </c:pt>
                <c:pt idx="318">
                  <c:v>31</c:v>
                </c:pt>
                <c:pt idx="319">
                  <c:v>32</c:v>
                </c:pt>
                <c:pt idx="320">
                  <c:v>33</c:v>
                </c:pt>
                <c:pt idx="321">
                  <c:v>34</c:v>
                </c:pt>
                <c:pt idx="322">
                  <c:v>35</c:v>
                </c:pt>
                <c:pt idx="323">
                  <c:v>36</c:v>
                </c:pt>
                <c:pt idx="324">
                  <c:v>37</c:v>
                </c:pt>
                <c:pt idx="325">
                  <c:v>38</c:v>
                </c:pt>
                <c:pt idx="326">
                  <c:v>39</c:v>
                </c:pt>
                <c:pt idx="327">
                  <c:v>40</c:v>
                </c:pt>
                <c:pt idx="328">
                  <c:v>41</c:v>
                </c:pt>
                <c:pt idx="329">
                  <c:v>42</c:v>
                </c:pt>
                <c:pt idx="330">
                  <c:v>43</c:v>
                </c:pt>
                <c:pt idx="331">
                  <c:v>44</c:v>
                </c:pt>
                <c:pt idx="332">
                  <c:v>45</c:v>
                </c:pt>
                <c:pt idx="333">
                  <c:v>46</c:v>
                </c:pt>
                <c:pt idx="334">
                  <c:v>47</c:v>
                </c:pt>
                <c:pt idx="335">
                  <c:v>48</c:v>
                </c:pt>
                <c:pt idx="336">
                  <c:v>49</c:v>
                </c:pt>
                <c:pt idx="337">
                  <c:v>50</c:v>
                </c:pt>
                <c:pt idx="338">
                  <c:v>51</c:v>
                </c:pt>
                <c:pt idx="339">
                  <c:v>52</c:v>
                </c:pt>
                <c:pt idx="340">
                  <c:v>53</c:v>
                </c:pt>
                <c:pt idx="341">
                  <c:v>54</c:v>
                </c:pt>
                <c:pt idx="342">
                  <c:v>55</c:v>
                </c:pt>
                <c:pt idx="343">
                  <c:v>56</c:v>
                </c:pt>
                <c:pt idx="344">
                  <c:v>57</c:v>
                </c:pt>
                <c:pt idx="345">
                  <c:v>58</c:v>
                </c:pt>
                <c:pt idx="346">
                  <c:v>59</c:v>
                </c:pt>
                <c:pt idx="347">
                  <c:v>60</c:v>
                </c:pt>
                <c:pt idx="348">
                  <c:v>61</c:v>
                </c:pt>
                <c:pt idx="349">
                  <c:v>62</c:v>
                </c:pt>
                <c:pt idx="350">
                  <c:v>63</c:v>
                </c:pt>
                <c:pt idx="351">
                  <c:v>64</c:v>
                </c:pt>
                <c:pt idx="352">
                  <c:v>65</c:v>
                </c:pt>
                <c:pt idx="353">
                  <c:v>66</c:v>
                </c:pt>
                <c:pt idx="354">
                  <c:v>67</c:v>
                </c:pt>
                <c:pt idx="355">
                  <c:v>68</c:v>
                </c:pt>
                <c:pt idx="356">
                  <c:v>69</c:v>
                </c:pt>
                <c:pt idx="357">
                  <c:v>70</c:v>
                </c:pt>
                <c:pt idx="358">
                  <c:v>71</c:v>
                </c:pt>
                <c:pt idx="359">
                  <c:v>72</c:v>
                </c:pt>
                <c:pt idx="360">
                  <c:v>73</c:v>
                </c:pt>
                <c:pt idx="361">
                  <c:v>74</c:v>
                </c:pt>
                <c:pt idx="362">
                  <c:v>75</c:v>
                </c:pt>
                <c:pt idx="363">
                  <c:v>76</c:v>
                </c:pt>
                <c:pt idx="364">
                  <c:v>77</c:v>
                </c:pt>
                <c:pt idx="365">
                  <c:v>78</c:v>
                </c:pt>
                <c:pt idx="366">
                  <c:v>79</c:v>
                </c:pt>
                <c:pt idx="367">
                  <c:v>80</c:v>
                </c:pt>
                <c:pt idx="368">
                  <c:v>81</c:v>
                </c:pt>
                <c:pt idx="369">
                  <c:v>82</c:v>
                </c:pt>
                <c:pt idx="370">
                  <c:v>83</c:v>
                </c:pt>
                <c:pt idx="371">
                  <c:v>84</c:v>
                </c:pt>
                <c:pt idx="372">
                  <c:v>85</c:v>
                </c:pt>
                <c:pt idx="373">
                  <c:v>86</c:v>
                </c:pt>
                <c:pt idx="374">
                  <c:v>87</c:v>
                </c:pt>
                <c:pt idx="375">
                  <c:v>88</c:v>
                </c:pt>
                <c:pt idx="376">
                  <c:v>89</c:v>
                </c:pt>
                <c:pt idx="377">
                  <c:v>90</c:v>
                </c:pt>
                <c:pt idx="378">
                  <c:v>91</c:v>
                </c:pt>
                <c:pt idx="379">
                  <c:v>92</c:v>
                </c:pt>
                <c:pt idx="380">
                  <c:v>93</c:v>
                </c:pt>
                <c:pt idx="381">
                  <c:v>94</c:v>
                </c:pt>
                <c:pt idx="382">
                  <c:v>95</c:v>
                </c:pt>
                <c:pt idx="383">
                  <c:v>96</c:v>
                </c:pt>
                <c:pt idx="384">
                  <c:v>97</c:v>
                </c:pt>
                <c:pt idx="385">
                  <c:v>98</c:v>
                </c:pt>
                <c:pt idx="386">
                  <c:v>99</c:v>
                </c:pt>
                <c:pt idx="387">
                  <c:v>100</c:v>
                </c:pt>
                <c:pt idx="388">
                  <c:v>101</c:v>
                </c:pt>
                <c:pt idx="389">
                  <c:v>102</c:v>
                </c:pt>
                <c:pt idx="390">
                  <c:v>103</c:v>
                </c:pt>
                <c:pt idx="391">
                  <c:v>104</c:v>
                </c:pt>
                <c:pt idx="392">
                  <c:v>105</c:v>
                </c:pt>
                <c:pt idx="393">
                  <c:v>106</c:v>
                </c:pt>
                <c:pt idx="394">
                  <c:v>107</c:v>
                </c:pt>
                <c:pt idx="395">
                  <c:v>108</c:v>
                </c:pt>
                <c:pt idx="396">
                  <c:v>109</c:v>
                </c:pt>
                <c:pt idx="397">
                  <c:v>110</c:v>
                </c:pt>
                <c:pt idx="398">
                  <c:v>111</c:v>
                </c:pt>
                <c:pt idx="399">
                  <c:v>112</c:v>
                </c:pt>
                <c:pt idx="400">
                  <c:v>113</c:v>
                </c:pt>
                <c:pt idx="401">
                  <c:v>114</c:v>
                </c:pt>
                <c:pt idx="402">
                  <c:v>115</c:v>
                </c:pt>
                <c:pt idx="403">
                  <c:v>116</c:v>
                </c:pt>
                <c:pt idx="404">
                  <c:v>117</c:v>
                </c:pt>
                <c:pt idx="405">
                  <c:v>118</c:v>
                </c:pt>
                <c:pt idx="406">
                  <c:v>119</c:v>
                </c:pt>
                <c:pt idx="407">
                  <c:v>120</c:v>
                </c:pt>
                <c:pt idx="408">
                  <c:v>121</c:v>
                </c:pt>
                <c:pt idx="409">
                  <c:v>122</c:v>
                </c:pt>
                <c:pt idx="410">
                  <c:v>123</c:v>
                </c:pt>
                <c:pt idx="411">
                  <c:v>124</c:v>
                </c:pt>
                <c:pt idx="412">
                  <c:v>125</c:v>
                </c:pt>
                <c:pt idx="413">
                  <c:v>126</c:v>
                </c:pt>
                <c:pt idx="414">
                  <c:v>127</c:v>
                </c:pt>
                <c:pt idx="415">
                  <c:v>128</c:v>
                </c:pt>
                <c:pt idx="416">
                  <c:v>129</c:v>
                </c:pt>
                <c:pt idx="417">
                  <c:v>130</c:v>
                </c:pt>
                <c:pt idx="418">
                  <c:v>131</c:v>
                </c:pt>
                <c:pt idx="419">
                  <c:v>132</c:v>
                </c:pt>
                <c:pt idx="420">
                  <c:v>133</c:v>
                </c:pt>
                <c:pt idx="421">
                  <c:v>134</c:v>
                </c:pt>
                <c:pt idx="422">
                  <c:v>135</c:v>
                </c:pt>
                <c:pt idx="423">
                  <c:v>136</c:v>
                </c:pt>
                <c:pt idx="424">
                  <c:v>137</c:v>
                </c:pt>
                <c:pt idx="425">
                  <c:v>138</c:v>
                </c:pt>
                <c:pt idx="426">
                  <c:v>139</c:v>
                </c:pt>
                <c:pt idx="427">
                  <c:v>140</c:v>
                </c:pt>
                <c:pt idx="428">
                  <c:v>141</c:v>
                </c:pt>
                <c:pt idx="429">
                  <c:v>142</c:v>
                </c:pt>
                <c:pt idx="430">
                  <c:v>143</c:v>
                </c:pt>
                <c:pt idx="431">
                  <c:v>144</c:v>
                </c:pt>
                <c:pt idx="432">
                  <c:v>145</c:v>
                </c:pt>
                <c:pt idx="433">
                  <c:v>146</c:v>
                </c:pt>
                <c:pt idx="434">
                  <c:v>147</c:v>
                </c:pt>
                <c:pt idx="435">
                  <c:v>148</c:v>
                </c:pt>
                <c:pt idx="436">
                  <c:v>149</c:v>
                </c:pt>
                <c:pt idx="437">
                  <c:v>150</c:v>
                </c:pt>
                <c:pt idx="438">
                  <c:v>151</c:v>
                </c:pt>
                <c:pt idx="439">
                  <c:v>152</c:v>
                </c:pt>
                <c:pt idx="440">
                  <c:v>153</c:v>
                </c:pt>
                <c:pt idx="441">
                  <c:v>154</c:v>
                </c:pt>
                <c:pt idx="442">
                  <c:v>155</c:v>
                </c:pt>
                <c:pt idx="443">
                  <c:v>156</c:v>
                </c:pt>
                <c:pt idx="444">
                  <c:v>157</c:v>
                </c:pt>
                <c:pt idx="445">
                  <c:v>158</c:v>
                </c:pt>
                <c:pt idx="446">
                  <c:v>159</c:v>
                </c:pt>
                <c:pt idx="447">
                  <c:v>160</c:v>
                </c:pt>
                <c:pt idx="448">
                  <c:v>161</c:v>
                </c:pt>
                <c:pt idx="449">
                  <c:v>162</c:v>
                </c:pt>
                <c:pt idx="450">
                  <c:v>163</c:v>
                </c:pt>
                <c:pt idx="451">
                  <c:v>164</c:v>
                </c:pt>
                <c:pt idx="452">
                  <c:v>165</c:v>
                </c:pt>
                <c:pt idx="453">
                  <c:v>166</c:v>
                </c:pt>
                <c:pt idx="454">
                  <c:v>167</c:v>
                </c:pt>
                <c:pt idx="455">
                  <c:v>168</c:v>
                </c:pt>
                <c:pt idx="456">
                  <c:v>169</c:v>
                </c:pt>
                <c:pt idx="457">
                  <c:v>170</c:v>
                </c:pt>
                <c:pt idx="458">
                  <c:v>171</c:v>
                </c:pt>
                <c:pt idx="459">
                  <c:v>172</c:v>
                </c:pt>
                <c:pt idx="460">
                  <c:v>173</c:v>
                </c:pt>
                <c:pt idx="461">
                  <c:v>174</c:v>
                </c:pt>
                <c:pt idx="462">
                  <c:v>175</c:v>
                </c:pt>
                <c:pt idx="463">
                  <c:v>176</c:v>
                </c:pt>
                <c:pt idx="464">
                  <c:v>177</c:v>
                </c:pt>
                <c:pt idx="465">
                  <c:v>178</c:v>
                </c:pt>
                <c:pt idx="466">
                  <c:v>179</c:v>
                </c:pt>
                <c:pt idx="467">
                  <c:v>180</c:v>
                </c:pt>
                <c:pt idx="468">
                  <c:v>181</c:v>
                </c:pt>
                <c:pt idx="469">
                  <c:v>182</c:v>
                </c:pt>
                <c:pt idx="470">
                  <c:v>183</c:v>
                </c:pt>
                <c:pt idx="471">
                  <c:v>184</c:v>
                </c:pt>
                <c:pt idx="472">
                  <c:v>185</c:v>
                </c:pt>
                <c:pt idx="473">
                  <c:v>186</c:v>
                </c:pt>
                <c:pt idx="474">
                  <c:v>187</c:v>
                </c:pt>
                <c:pt idx="475">
                  <c:v>188</c:v>
                </c:pt>
                <c:pt idx="476">
                  <c:v>189</c:v>
                </c:pt>
                <c:pt idx="477">
                  <c:v>190</c:v>
                </c:pt>
                <c:pt idx="478">
                  <c:v>191</c:v>
                </c:pt>
                <c:pt idx="479">
                  <c:v>192</c:v>
                </c:pt>
                <c:pt idx="480">
                  <c:v>193</c:v>
                </c:pt>
                <c:pt idx="481">
                  <c:v>194</c:v>
                </c:pt>
                <c:pt idx="482">
                  <c:v>195</c:v>
                </c:pt>
                <c:pt idx="483">
                  <c:v>196</c:v>
                </c:pt>
                <c:pt idx="484">
                  <c:v>197</c:v>
                </c:pt>
                <c:pt idx="485">
                  <c:v>198</c:v>
                </c:pt>
                <c:pt idx="486">
                  <c:v>199</c:v>
                </c:pt>
                <c:pt idx="487">
                  <c:v>200</c:v>
                </c:pt>
                <c:pt idx="488">
                  <c:v>201</c:v>
                </c:pt>
                <c:pt idx="489">
                  <c:v>202</c:v>
                </c:pt>
                <c:pt idx="490">
                  <c:v>203</c:v>
                </c:pt>
                <c:pt idx="491">
                  <c:v>204</c:v>
                </c:pt>
                <c:pt idx="492">
                  <c:v>205</c:v>
                </c:pt>
                <c:pt idx="493">
                  <c:v>206</c:v>
                </c:pt>
                <c:pt idx="494">
                  <c:v>207</c:v>
                </c:pt>
                <c:pt idx="495">
                  <c:v>208</c:v>
                </c:pt>
                <c:pt idx="496">
                  <c:v>209</c:v>
                </c:pt>
                <c:pt idx="497">
                  <c:v>210</c:v>
                </c:pt>
                <c:pt idx="498">
                  <c:v>211</c:v>
                </c:pt>
                <c:pt idx="499">
                  <c:v>212</c:v>
                </c:pt>
                <c:pt idx="500">
                  <c:v>213</c:v>
                </c:pt>
                <c:pt idx="501">
                  <c:v>214</c:v>
                </c:pt>
                <c:pt idx="502">
                  <c:v>215</c:v>
                </c:pt>
                <c:pt idx="503">
                  <c:v>216</c:v>
                </c:pt>
                <c:pt idx="504">
                  <c:v>217</c:v>
                </c:pt>
                <c:pt idx="505">
                  <c:v>218</c:v>
                </c:pt>
                <c:pt idx="506">
                  <c:v>219</c:v>
                </c:pt>
                <c:pt idx="507">
                  <c:v>220</c:v>
                </c:pt>
                <c:pt idx="508">
                  <c:v>221</c:v>
                </c:pt>
                <c:pt idx="509">
                  <c:v>222</c:v>
                </c:pt>
                <c:pt idx="510">
                  <c:v>223</c:v>
                </c:pt>
                <c:pt idx="511">
                  <c:v>224</c:v>
                </c:pt>
                <c:pt idx="512">
                  <c:v>225</c:v>
                </c:pt>
                <c:pt idx="513">
                  <c:v>226</c:v>
                </c:pt>
                <c:pt idx="514">
                  <c:v>227</c:v>
                </c:pt>
                <c:pt idx="515">
                  <c:v>228</c:v>
                </c:pt>
                <c:pt idx="516">
                  <c:v>229</c:v>
                </c:pt>
                <c:pt idx="517">
                  <c:v>230</c:v>
                </c:pt>
                <c:pt idx="518">
                  <c:v>231</c:v>
                </c:pt>
                <c:pt idx="519">
                  <c:v>232</c:v>
                </c:pt>
                <c:pt idx="520">
                  <c:v>233</c:v>
                </c:pt>
                <c:pt idx="521">
                  <c:v>234</c:v>
                </c:pt>
                <c:pt idx="522">
                  <c:v>235</c:v>
                </c:pt>
                <c:pt idx="523">
                  <c:v>236</c:v>
                </c:pt>
                <c:pt idx="524">
                  <c:v>237</c:v>
                </c:pt>
                <c:pt idx="525">
                  <c:v>238</c:v>
                </c:pt>
                <c:pt idx="526">
                  <c:v>239</c:v>
                </c:pt>
                <c:pt idx="527">
                  <c:v>240</c:v>
                </c:pt>
                <c:pt idx="528">
                  <c:v>241</c:v>
                </c:pt>
                <c:pt idx="529">
                  <c:v>242</c:v>
                </c:pt>
                <c:pt idx="530">
                  <c:v>243</c:v>
                </c:pt>
                <c:pt idx="531">
                  <c:v>244</c:v>
                </c:pt>
                <c:pt idx="532">
                  <c:v>245</c:v>
                </c:pt>
                <c:pt idx="533">
                  <c:v>246</c:v>
                </c:pt>
                <c:pt idx="534">
                  <c:v>247</c:v>
                </c:pt>
                <c:pt idx="535">
                  <c:v>248</c:v>
                </c:pt>
                <c:pt idx="536">
                  <c:v>249</c:v>
                </c:pt>
                <c:pt idx="537">
                  <c:v>250</c:v>
                </c:pt>
                <c:pt idx="538">
                  <c:v>251</c:v>
                </c:pt>
                <c:pt idx="539">
                  <c:v>252</c:v>
                </c:pt>
                <c:pt idx="540">
                  <c:v>253</c:v>
                </c:pt>
                <c:pt idx="541">
                  <c:v>254</c:v>
                </c:pt>
                <c:pt idx="542">
                  <c:v>255</c:v>
                </c:pt>
                <c:pt idx="543">
                  <c:v>256</c:v>
                </c:pt>
                <c:pt idx="544">
                  <c:v>257</c:v>
                </c:pt>
                <c:pt idx="545">
                  <c:v>258</c:v>
                </c:pt>
                <c:pt idx="546">
                  <c:v>259</c:v>
                </c:pt>
                <c:pt idx="547">
                  <c:v>260</c:v>
                </c:pt>
                <c:pt idx="548">
                  <c:v>261</c:v>
                </c:pt>
                <c:pt idx="549">
                  <c:v>262</c:v>
                </c:pt>
                <c:pt idx="550">
                  <c:v>263</c:v>
                </c:pt>
                <c:pt idx="551">
                  <c:v>264</c:v>
                </c:pt>
                <c:pt idx="552">
                  <c:v>265</c:v>
                </c:pt>
                <c:pt idx="553">
                  <c:v>266</c:v>
                </c:pt>
                <c:pt idx="554">
                  <c:v>267</c:v>
                </c:pt>
                <c:pt idx="555">
                  <c:v>268</c:v>
                </c:pt>
                <c:pt idx="556">
                  <c:v>269</c:v>
                </c:pt>
                <c:pt idx="557">
                  <c:v>270</c:v>
                </c:pt>
                <c:pt idx="558">
                  <c:v>271</c:v>
                </c:pt>
                <c:pt idx="559">
                  <c:v>272</c:v>
                </c:pt>
                <c:pt idx="560">
                  <c:v>273</c:v>
                </c:pt>
                <c:pt idx="561">
                  <c:v>274</c:v>
                </c:pt>
                <c:pt idx="562">
                  <c:v>275</c:v>
                </c:pt>
                <c:pt idx="563">
                  <c:v>276</c:v>
                </c:pt>
                <c:pt idx="564">
                  <c:v>277</c:v>
                </c:pt>
                <c:pt idx="565">
                  <c:v>278</c:v>
                </c:pt>
                <c:pt idx="566">
                  <c:v>279</c:v>
                </c:pt>
                <c:pt idx="567">
                  <c:v>280</c:v>
                </c:pt>
                <c:pt idx="568">
                  <c:v>281</c:v>
                </c:pt>
                <c:pt idx="569">
                  <c:v>282</c:v>
                </c:pt>
                <c:pt idx="570">
                  <c:v>283</c:v>
                </c:pt>
                <c:pt idx="571">
                  <c:v>284</c:v>
                </c:pt>
                <c:pt idx="572">
                  <c:v>285</c:v>
                </c:pt>
                <c:pt idx="573">
                  <c:v>286</c:v>
                </c:pt>
                <c:pt idx="574">
                  <c:v>287</c:v>
                </c:pt>
                <c:pt idx="575">
                  <c:v>288</c:v>
                </c:pt>
              </c:numCache>
            </c:numRef>
          </c:xVal>
          <c:yVal>
            <c:numRef>
              <c:f>'NO_054 molec beam'!$C$10:$C$585</c:f>
              <c:numCache>
                <c:formatCode>General</c:formatCode>
                <c:ptCount val="576"/>
                <c:pt idx="0">
                  <c:v>1.32931</c:v>
                </c:pt>
                <c:pt idx="1">
                  <c:v>2</c:v>
                </c:pt>
                <c:pt idx="2">
                  <c:v>2.65862</c:v>
                </c:pt>
                <c:pt idx="3">
                  <c:v>3.67069</c:v>
                </c:pt>
                <c:pt idx="4">
                  <c:v>2.34138</c:v>
                </c:pt>
                <c:pt idx="5">
                  <c:v>1.65862</c:v>
                </c:pt>
                <c:pt idx="6">
                  <c:v>3</c:v>
                </c:pt>
                <c:pt idx="7">
                  <c:v>2.34138</c:v>
                </c:pt>
                <c:pt idx="8">
                  <c:v>1.65862</c:v>
                </c:pt>
                <c:pt idx="9">
                  <c:v>2.34138</c:v>
                </c:pt>
                <c:pt idx="10">
                  <c:v>1</c:v>
                </c:pt>
                <c:pt idx="11">
                  <c:v>2.3172299999999999</c:v>
                </c:pt>
                <c:pt idx="12">
                  <c:v>3.6827700000000001</c:v>
                </c:pt>
                <c:pt idx="13">
                  <c:v>1.32931</c:v>
                </c:pt>
                <c:pt idx="14">
                  <c:v>2.65862</c:v>
                </c:pt>
                <c:pt idx="15">
                  <c:v>4.9879199999999999</c:v>
                </c:pt>
                <c:pt idx="16">
                  <c:v>6.6706899999999996</c:v>
                </c:pt>
                <c:pt idx="17">
                  <c:v>5.6706899999999996</c:v>
                </c:pt>
                <c:pt idx="18">
                  <c:v>4.34138</c:v>
                </c:pt>
                <c:pt idx="19">
                  <c:v>3.9879199999999999</c:v>
                </c:pt>
                <c:pt idx="20">
                  <c:v>6</c:v>
                </c:pt>
                <c:pt idx="21">
                  <c:v>5.0120800000000001</c:v>
                </c:pt>
                <c:pt idx="22">
                  <c:v>2.34138</c:v>
                </c:pt>
                <c:pt idx="23">
                  <c:v>1</c:v>
                </c:pt>
                <c:pt idx="24">
                  <c:v>1.65862</c:v>
                </c:pt>
                <c:pt idx="25">
                  <c:v>3</c:v>
                </c:pt>
                <c:pt idx="26">
                  <c:v>3.65862</c:v>
                </c:pt>
                <c:pt idx="27">
                  <c:v>4.0120800000000001</c:v>
                </c:pt>
                <c:pt idx="28">
                  <c:v>2.9879199999999999</c:v>
                </c:pt>
                <c:pt idx="29">
                  <c:v>5</c:v>
                </c:pt>
                <c:pt idx="30">
                  <c:v>5</c:v>
                </c:pt>
                <c:pt idx="31">
                  <c:v>5.65862</c:v>
                </c:pt>
                <c:pt idx="32">
                  <c:v>4.6948499999999997</c:v>
                </c:pt>
                <c:pt idx="33">
                  <c:v>1.6465399999999999</c:v>
                </c:pt>
                <c:pt idx="34">
                  <c:v>4.6706899999999996</c:v>
                </c:pt>
                <c:pt idx="35">
                  <c:v>4</c:v>
                </c:pt>
                <c:pt idx="36">
                  <c:v>3.34138</c:v>
                </c:pt>
                <c:pt idx="37">
                  <c:v>2.32931</c:v>
                </c:pt>
                <c:pt idx="38">
                  <c:v>4.3172300000000003</c:v>
                </c:pt>
                <c:pt idx="39">
                  <c:v>6.0120800000000001</c:v>
                </c:pt>
                <c:pt idx="40">
                  <c:v>4.9879199999999999</c:v>
                </c:pt>
                <c:pt idx="41">
                  <c:v>5.3534600000000001</c:v>
                </c:pt>
                <c:pt idx="42">
                  <c:v>3.6465399999999999</c:v>
                </c:pt>
                <c:pt idx="43">
                  <c:v>6.6706899999999996</c:v>
                </c:pt>
                <c:pt idx="44">
                  <c:v>4.6827699999999997</c:v>
                </c:pt>
                <c:pt idx="45">
                  <c:v>2.65862</c:v>
                </c:pt>
                <c:pt idx="46">
                  <c:v>3.34138</c:v>
                </c:pt>
                <c:pt idx="47">
                  <c:v>3.3172299999999999</c:v>
                </c:pt>
                <c:pt idx="48">
                  <c:v>6.3293100000000004</c:v>
                </c:pt>
                <c:pt idx="49">
                  <c:v>6.0120800000000001</c:v>
                </c:pt>
                <c:pt idx="50">
                  <c:v>3.67069</c:v>
                </c:pt>
                <c:pt idx="51">
                  <c:v>4.3172300000000003</c:v>
                </c:pt>
                <c:pt idx="52">
                  <c:v>6.34138</c:v>
                </c:pt>
                <c:pt idx="53">
                  <c:v>5.9879199999999999</c:v>
                </c:pt>
                <c:pt idx="54">
                  <c:v>7.0120800000000001</c:v>
                </c:pt>
                <c:pt idx="55">
                  <c:v>5</c:v>
                </c:pt>
                <c:pt idx="56">
                  <c:v>5</c:v>
                </c:pt>
                <c:pt idx="57">
                  <c:v>6.9758500000000003</c:v>
                </c:pt>
                <c:pt idx="58">
                  <c:v>10.3414</c:v>
                </c:pt>
                <c:pt idx="59">
                  <c:v>7.0241499999999997</c:v>
                </c:pt>
                <c:pt idx="60">
                  <c:v>103.43899999999999</c:v>
                </c:pt>
                <c:pt idx="61">
                  <c:v>208.54900000000001</c:v>
                </c:pt>
                <c:pt idx="62">
                  <c:v>6.65862</c:v>
                </c:pt>
                <c:pt idx="63">
                  <c:v>7.0120800000000001</c:v>
                </c:pt>
                <c:pt idx="64">
                  <c:v>5.9879199999999999</c:v>
                </c:pt>
                <c:pt idx="65">
                  <c:v>8</c:v>
                </c:pt>
                <c:pt idx="66">
                  <c:v>7.34138</c:v>
                </c:pt>
                <c:pt idx="67">
                  <c:v>6.65862</c:v>
                </c:pt>
                <c:pt idx="68">
                  <c:v>8.9879200000000008</c:v>
                </c:pt>
                <c:pt idx="69">
                  <c:v>9.6827699999999997</c:v>
                </c:pt>
                <c:pt idx="70">
                  <c:v>7</c:v>
                </c:pt>
                <c:pt idx="71">
                  <c:v>7.9879199999999999</c:v>
                </c:pt>
                <c:pt idx="72">
                  <c:v>8.6827699999999997</c:v>
                </c:pt>
                <c:pt idx="73">
                  <c:v>6.65862</c:v>
                </c:pt>
                <c:pt idx="74">
                  <c:v>7.34138</c:v>
                </c:pt>
                <c:pt idx="75">
                  <c:v>6.9879199999999999</c:v>
                </c:pt>
                <c:pt idx="76">
                  <c:v>8.3413799999999991</c:v>
                </c:pt>
                <c:pt idx="77">
                  <c:v>8.3172300000000003</c:v>
                </c:pt>
                <c:pt idx="78">
                  <c:v>10.0121</c:v>
                </c:pt>
                <c:pt idx="79">
                  <c:v>8.6586200000000009</c:v>
                </c:pt>
                <c:pt idx="80">
                  <c:v>8.0241500000000006</c:v>
                </c:pt>
                <c:pt idx="81">
                  <c:v>6.6344599999999998</c:v>
                </c:pt>
                <c:pt idx="82">
                  <c:v>11.6707</c:v>
                </c:pt>
                <c:pt idx="83">
                  <c:v>11</c:v>
                </c:pt>
                <c:pt idx="84">
                  <c:v>11.9879</c:v>
                </c:pt>
                <c:pt idx="85">
                  <c:v>12.6828</c:v>
                </c:pt>
                <c:pt idx="86">
                  <c:v>10.3293</c:v>
                </c:pt>
                <c:pt idx="87">
                  <c:v>11.3293</c:v>
                </c:pt>
                <c:pt idx="88">
                  <c:v>11.3414</c:v>
                </c:pt>
                <c:pt idx="89">
                  <c:v>10.3293</c:v>
                </c:pt>
                <c:pt idx="90">
                  <c:v>13.305199999999999</c:v>
                </c:pt>
                <c:pt idx="91">
                  <c:v>16.3535</c:v>
                </c:pt>
                <c:pt idx="92">
                  <c:v>12.6707</c:v>
                </c:pt>
                <c:pt idx="93">
                  <c:v>13.3172</c:v>
                </c:pt>
                <c:pt idx="94">
                  <c:v>14.3535</c:v>
                </c:pt>
                <c:pt idx="95">
                  <c:v>11</c:v>
                </c:pt>
                <c:pt idx="96">
                  <c:v>12.3172</c:v>
                </c:pt>
                <c:pt idx="97">
                  <c:v>13.3535</c:v>
                </c:pt>
                <c:pt idx="98">
                  <c:v>9.6706900000000005</c:v>
                </c:pt>
                <c:pt idx="99">
                  <c:v>9.6586200000000009</c:v>
                </c:pt>
                <c:pt idx="100">
                  <c:v>11.6586</c:v>
                </c:pt>
                <c:pt idx="101">
                  <c:v>13</c:v>
                </c:pt>
                <c:pt idx="102">
                  <c:v>12.0121</c:v>
                </c:pt>
                <c:pt idx="103">
                  <c:v>10.6586</c:v>
                </c:pt>
                <c:pt idx="104">
                  <c:v>13.6465</c:v>
                </c:pt>
                <c:pt idx="105">
                  <c:v>15.3535</c:v>
                </c:pt>
                <c:pt idx="106">
                  <c:v>13.6465</c:v>
                </c:pt>
                <c:pt idx="107">
                  <c:v>15.6828</c:v>
                </c:pt>
                <c:pt idx="108">
                  <c:v>12.6707</c:v>
                </c:pt>
                <c:pt idx="109">
                  <c:v>13.9758</c:v>
                </c:pt>
                <c:pt idx="110">
                  <c:v>19.3172</c:v>
                </c:pt>
                <c:pt idx="111">
                  <c:v>21.0121</c:v>
                </c:pt>
                <c:pt idx="112">
                  <c:v>16.365500000000001</c:v>
                </c:pt>
                <c:pt idx="113">
                  <c:v>14.951700000000001</c:v>
                </c:pt>
                <c:pt idx="114">
                  <c:v>18.389700000000001</c:v>
                </c:pt>
                <c:pt idx="115">
                  <c:v>10.9758</c:v>
                </c:pt>
                <c:pt idx="116">
                  <c:v>17.305199999999999</c:v>
                </c:pt>
                <c:pt idx="117">
                  <c:v>19.365500000000001</c:v>
                </c:pt>
                <c:pt idx="118">
                  <c:v>15.3172</c:v>
                </c:pt>
                <c:pt idx="119">
                  <c:v>18</c:v>
                </c:pt>
                <c:pt idx="120">
                  <c:v>16.3535</c:v>
                </c:pt>
                <c:pt idx="121">
                  <c:v>14.3172</c:v>
                </c:pt>
                <c:pt idx="122">
                  <c:v>15.6828</c:v>
                </c:pt>
                <c:pt idx="123">
                  <c:v>13.6586</c:v>
                </c:pt>
                <c:pt idx="124">
                  <c:v>14.3414</c:v>
                </c:pt>
                <c:pt idx="125">
                  <c:v>14.9758</c:v>
                </c:pt>
                <c:pt idx="126">
                  <c:v>18.3414</c:v>
                </c:pt>
                <c:pt idx="127">
                  <c:v>17</c:v>
                </c:pt>
                <c:pt idx="128">
                  <c:v>18.6465</c:v>
                </c:pt>
                <c:pt idx="129">
                  <c:v>18.706900000000001</c:v>
                </c:pt>
                <c:pt idx="130">
                  <c:v>13.3172</c:v>
                </c:pt>
                <c:pt idx="131">
                  <c:v>18.634499999999999</c:v>
                </c:pt>
                <c:pt idx="132">
                  <c:v>21.365500000000001</c:v>
                </c:pt>
                <c:pt idx="133">
                  <c:v>19.293099999999999</c:v>
                </c:pt>
                <c:pt idx="134">
                  <c:v>24.6828</c:v>
                </c:pt>
                <c:pt idx="135">
                  <c:v>23.3172</c:v>
                </c:pt>
                <c:pt idx="136">
                  <c:v>24.0242</c:v>
                </c:pt>
                <c:pt idx="137">
                  <c:v>20.6586</c:v>
                </c:pt>
                <c:pt idx="138">
                  <c:v>22</c:v>
                </c:pt>
                <c:pt idx="139">
                  <c:v>25.293099999999999</c:v>
                </c:pt>
                <c:pt idx="140">
                  <c:v>30.0242</c:v>
                </c:pt>
                <c:pt idx="141">
                  <c:v>24.3535</c:v>
                </c:pt>
                <c:pt idx="142">
                  <c:v>22.3172</c:v>
                </c:pt>
                <c:pt idx="143">
                  <c:v>23.6828</c:v>
                </c:pt>
                <c:pt idx="144">
                  <c:v>23.305199999999999</c:v>
                </c:pt>
                <c:pt idx="145">
                  <c:v>24.706900000000001</c:v>
                </c:pt>
                <c:pt idx="146">
                  <c:v>22.610299999999999</c:v>
                </c:pt>
                <c:pt idx="147">
                  <c:v>31.0121</c:v>
                </c:pt>
                <c:pt idx="148">
                  <c:v>26.694800000000001</c:v>
                </c:pt>
                <c:pt idx="149">
                  <c:v>23.6465</c:v>
                </c:pt>
                <c:pt idx="150">
                  <c:v>23.706900000000001</c:v>
                </c:pt>
                <c:pt idx="151">
                  <c:v>20.622399999999999</c:v>
                </c:pt>
                <c:pt idx="152">
                  <c:v>30.963799999999999</c:v>
                </c:pt>
                <c:pt idx="153">
                  <c:v>33.706899999999997</c:v>
                </c:pt>
                <c:pt idx="154">
                  <c:v>29.305199999999999</c:v>
                </c:pt>
                <c:pt idx="155">
                  <c:v>31.365500000000001</c:v>
                </c:pt>
                <c:pt idx="156">
                  <c:v>23.365500000000001</c:v>
                </c:pt>
                <c:pt idx="157">
                  <c:v>22.280999999999999</c:v>
                </c:pt>
                <c:pt idx="158">
                  <c:v>31</c:v>
                </c:pt>
                <c:pt idx="159">
                  <c:v>30.0121</c:v>
                </c:pt>
                <c:pt idx="160">
                  <c:v>31.622399999999999</c:v>
                </c:pt>
                <c:pt idx="161">
                  <c:v>37.6828</c:v>
                </c:pt>
                <c:pt idx="162">
                  <c:v>35.987900000000003</c:v>
                </c:pt>
                <c:pt idx="163">
                  <c:v>36.6828</c:v>
                </c:pt>
                <c:pt idx="164">
                  <c:v>34.6586</c:v>
                </c:pt>
                <c:pt idx="165">
                  <c:v>37.3172</c:v>
                </c:pt>
                <c:pt idx="166">
                  <c:v>39.670699999999997</c:v>
                </c:pt>
                <c:pt idx="167">
                  <c:v>37.6828</c:v>
                </c:pt>
                <c:pt idx="168">
                  <c:v>37.963799999999999</c:v>
                </c:pt>
                <c:pt idx="169">
                  <c:v>45.646500000000003</c:v>
                </c:pt>
                <c:pt idx="170">
                  <c:v>45.048299999999998</c:v>
                </c:pt>
                <c:pt idx="171">
                  <c:v>41.280999999999999</c:v>
                </c:pt>
                <c:pt idx="172">
                  <c:v>51.9758</c:v>
                </c:pt>
                <c:pt idx="173">
                  <c:v>58.963799999999999</c:v>
                </c:pt>
                <c:pt idx="174">
                  <c:v>58.743200000000002</c:v>
                </c:pt>
                <c:pt idx="175">
                  <c:v>50.610300000000002</c:v>
                </c:pt>
                <c:pt idx="176">
                  <c:v>59.012099999999997</c:v>
                </c:pt>
                <c:pt idx="177">
                  <c:v>52.719000000000001</c:v>
                </c:pt>
                <c:pt idx="178">
                  <c:v>52.561999999999998</c:v>
                </c:pt>
                <c:pt idx="179">
                  <c:v>65.718999999999994</c:v>
                </c:pt>
                <c:pt idx="180">
                  <c:v>57.329300000000003</c:v>
                </c:pt>
                <c:pt idx="181">
                  <c:v>56.6828</c:v>
                </c:pt>
                <c:pt idx="182">
                  <c:v>55.646500000000003</c:v>
                </c:pt>
                <c:pt idx="183">
                  <c:v>59.6586</c:v>
                </c:pt>
                <c:pt idx="184">
                  <c:v>63.963799999999999</c:v>
                </c:pt>
                <c:pt idx="185">
                  <c:v>62.425899999999999</c:v>
                </c:pt>
                <c:pt idx="186">
                  <c:v>55.561999999999998</c:v>
                </c:pt>
                <c:pt idx="187">
                  <c:v>69.048299999999998</c:v>
                </c:pt>
                <c:pt idx="188">
                  <c:v>62.646500000000003</c:v>
                </c:pt>
                <c:pt idx="189">
                  <c:v>65.670699999999997</c:v>
                </c:pt>
                <c:pt idx="190">
                  <c:v>61.048299999999998</c:v>
                </c:pt>
                <c:pt idx="191">
                  <c:v>55.634500000000003</c:v>
                </c:pt>
                <c:pt idx="192">
                  <c:v>60.670699999999997</c:v>
                </c:pt>
                <c:pt idx="193">
                  <c:v>61.646500000000003</c:v>
                </c:pt>
                <c:pt idx="194">
                  <c:v>64.670699999999997</c:v>
                </c:pt>
                <c:pt idx="195">
                  <c:v>60.706899999999997</c:v>
                </c:pt>
                <c:pt idx="196">
                  <c:v>54.6586</c:v>
                </c:pt>
                <c:pt idx="197">
                  <c:v>57.646500000000003</c:v>
                </c:pt>
                <c:pt idx="198">
                  <c:v>60.012099999999997</c:v>
                </c:pt>
                <c:pt idx="199">
                  <c:v>53.389699999999998</c:v>
                </c:pt>
                <c:pt idx="200">
                  <c:v>44.6586</c:v>
                </c:pt>
                <c:pt idx="201">
                  <c:v>51.927500000000002</c:v>
                </c:pt>
                <c:pt idx="202">
                  <c:v>59.060400000000001</c:v>
                </c:pt>
                <c:pt idx="203">
                  <c:v>52.622399999999999</c:v>
                </c:pt>
                <c:pt idx="204">
                  <c:v>56.377600000000001</c:v>
                </c:pt>
                <c:pt idx="205">
                  <c:v>55.256799999999998</c:v>
                </c:pt>
                <c:pt idx="206">
                  <c:v>61.413800000000002</c:v>
                </c:pt>
                <c:pt idx="207">
                  <c:v>50.963799999999999</c:v>
                </c:pt>
                <c:pt idx="208">
                  <c:v>60.622399999999999</c:v>
                </c:pt>
                <c:pt idx="209">
                  <c:v>59.438000000000002</c:v>
                </c:pt>
                <c:pt idx="210">
                  <c:v>43.646500000000003</c:v>
                </c:pt>
                <c:pt idx="211">
                  <c:v>49.963799999999999</c:v>
                </c:pt>
                <c:pt idx="212">
                  <c:v>52.048299999999998</c:v>
                </c:pt>
                <c:pt idx="213">
                  <c:v>44</c:v>
                </c:pt>
                <c:pt idx="214">
                  <c:v>42.353499999999997</c:v>
                </c:pt>
                <c:pt idx="215">
                  <c:v>41.963799999999999</c:v>
                </c:pt>
                <c:pt idx="216">
                  <c:v>48.987900000000003</c:v>
                </c:pt>
                <c:pt idx="217">
                  <c:v>49.6828</c:v>
                </c:pt>
                <c:pt idx="218">
                  <c:v>44.694800000000001</c:v>
                </c:pt>
                <c:pt idx="219">
                  <c:v>42.305199999999999</c:v>
                </c:pt>
                <c:pt idx="220">
                  <c:v>44.694800000000001</c:v>
                </c:pt>
                <c:pt idx="221">
                  <c:v>38.6828</c:v>
                </c:pt>
                <c:pt idx="222">
                  <c:v>40.939599999999999</c:v>
                </c:pt>
                <c:pt idx="223">
                  <c:v>48.365499999999997</c:v>
                </c:pt>
                <c:pt idx="224">
                  <c:v>46.293100000000003</c:v>
                </c:pt>
                <c:pt idx="225">
                  <c:v>48.719000000000001</c:v>
                </c:pt>
                <c:pt idx="226">
                  <c:v>43.951700000000002</c:v>
                </c:pt>
                <c:pt idx="227">
                  <c:v>47.389699999999998</c:v>
                </c:pt>
                <c:pt idx="228">
                  <c:v>38.329300000000003</c:v>
                </c:pt>
                <c:pt idx="229">
                  <c:v>41.634500000000003</c:v>
                </c:pt>
                <c:pt idx="230">
                  <c:v>44.036200000000001</c:v>
                </c:pt>
                <c:pt idx="231">
                  <c:v>37.012099999999997</c:v>
                </c:pt>
                <c:pt idx="232">
                  <c:v>38.293100000000003</c:v>
                </c:pt>
                <c:pt idx="233">
                  <c:v>41.706899999999997</c:v>
                </c:pt>
                <c:pt idx="234">
                  <c:v>33.353499999999997</c:v>
                </c:pt>
                <c:pt idx="235">
                  <c:v>29.6707</c:v>
                </c:pt>
                <c:pt idx="236">
                  <c:v>30.3172</c:v>
                </c:pt>
                <c:pt idx="237">
                  <c:v>34.3172</c:v>
                </c:pt>
                <c:pt idx="238">
                  <c:v>34.694800000000001</c:v>
                </c:pt>
                <c:pt idx="239">
                  <c:v>31.9758</c:v>
                </c:pt>
                <c:pt idx="240">
                  <c:v>36</c:v>
                </c:pt>
                <c:pt idx="241">
                  <c:v>37.646500000000003</c:v>
                </c:pt>
                <c:pt idx="242">
                  <c:v>34.084499999999998</c:v>
                </c:pt>
                <c:pt idx="243">
                  <c:v>23.622399999999999</c:v>
                </c:pt>
                <c:pt idx="244">
                  <c:v>29.3535</c:v>
                </c:pt>
                <c:pt idx="245">
                  <c:v>25.3414</c:v>
                </c:pt>
                <c:pt idx="246">
                  <c:v>25.9758</c:v>
                </c:pt>
                <c:pt idx="247">
                  <c:v>27.694800000000001</c:v>
                </c:pt>
                <c:pt idx="248">
                  <c:v>24.9758</c:v>
                </c:pt>
                <c:pt idx="249">
                  <c:v>29.3293</c:v>
                </c:pt>
                <c:pt idx="250">
                  <c:v>29.0121</c:v>
                </c:pt>
                <c:pt idx="251">
                  <c:v>26.0121</c:v>
                </c:pt>
                <c:pt idx="252">
                  <c:v>25.6465</c:v>
                </c:pt>
                <c:pt idx="253">
                  <c:v>30.6465</c:v>
                </c:pt>
                <c:pt idx="254">
                  <c:v>32.353499999999997</c:v>
                </c:pt>
                <c:pt idx="255">
                  <c:v>28.3414</c:v>
                </c:pt>
                <c:pt idx="256">
                  <c:v>26.0121</c:v>
                </c:pt>
                <c:pt idx="257">
                  <c:v>23.6707</c:v>
                </c:pt>
                <c:pt idx="258">
                  <c:v>23.9879</c:v>
                </c:pt>
                <c:pt idx="259">
                  <c:v>25.6707</c:v>
                </c:pt>
                <c:pt idx="260">
                  <c:v>23.6828</c:v>
                </c:pt>
                <c:pt idx="261">
                  <c:v>20.6707</c:v>
                </c:pt>
                <c:pt idx="262">
                  <c:v>20.6586</c:v>
                </c:pt>
                <c:pt idx="263">
                  <c:v>23.3172</c:v>
                </c:pt>
                <c:pt idx="264">
                  <c:v>23.036200000000001</c:v>
                </c:pt>
                <c:pt idx="265">
                  <c:v>20.293099999999999</c:v>
                </c:pt>
                <c:pt idx="266">
                  <c:v>27.3293</c:v>
                </c:pt>
                <c:pt idx="267">
                  <c:v>28.3293</c:v>
                </c:pt>
                <c:pt idx="268">
                  <c:v>26.036200000000001</c:v>
                </c:pt>
                <c:pt idx="269">
                  <c:v>20.6586</c:v>
                </c:pt>
                <c:pt idx="270">
                  <c:v>22</c:v>
                </c:pt>
                <c:pt idx="271">
                  <c:v>21.3414</c:v>
                </c:pt>
                <c:pt idx="272">
                  <c:v>21.3172</c:v>
                </c:pt>
                <c:pt idx="273">
                  <c:v>24.3293</c:v>
                </c:pt>
                <c:pt idx="274">
                  <c:v>23.3535</c:v>
                </c:pt>
                <c:pt idx="275">
                  <c:v>18.6828</c:v>
                </c:pt>
                <c:pt idx="276">
                  <c:v>23.574100000000001</c:v>
                </c:pt>
                <c:pt idx="277">
                  <c:v>39.329300000000003</c:v>
                </c:pt>
                <c:pt idx="278">
                  <c:v>67.003200000000007</c:v>
                </c:pt>
                <c:pt idx="279">
                  <c:v>163.822</c:v>
                </c:pt>
                <c:pt idx="280">
                  <c:v>291.48099999999999</c:v>
                </c:pt>
                <c:pt idx="281">
                  <c:v>411.26</c:v>
                </c:pt>
                <c:pt idx="282">
                  <c:v>486.245</c:v>
                </c:pt>
                <c:pt idx="283">
                  <c:v>539.20000000000005</c:v>
                </c:pt>
                <c:pt idx="284">
                  <c:v>621.94000000000005</c:v>
                </c:pt>
                <c:pt idx="285">
                  <c:v>628.048</c:v>
                </c:pt>
                <c:pt idx="286">
                  <c:v>607.15700000000004</c:v>
                </c:pt>
                <c:pt idx="287">
                  <c:v>549.38599999999997</c:v>
                </c:pt>
                <c:pt idx="288">
                  <c:v>488.952</c:v>
                </c:pt>
                <c:pt idx="289">
                  <c:v>459.459</c:v>
                </c:pt>
                <c:pt idx="290">
                  <c:v>375.755</c:v>
                </c:pt>
                <c:pt idx="291">
                  <c:v>331.03300000000002</c:v>
                </c:pt>
                <c:pt idx="292">
                  <c:v>249.91200000000001</c:v>
                </c:pt>
                <c:pt idx="293">
                  <c:v>202.08500000000001</c:v>
                </c:pt>
                <c:pt idx="294">
                  <c:v>174.828</c:v>
                </c:pt>
                <c:pt idx="295">
                  <c:v>140.755</c:v>
                </c:pt>
                <c:pt idx="296">
                  <c:v>120.402</c:v>
                </c:pt>
                <c:pt idx="297">
                  <c:v>104.06</c:v>
                </c:pt>
                <c:pt idx="298">
                  <c:v>88.072500000000005</c:v>
                </c:pt>
                <c:pt idx="299">
                  <c:v>77.646500000000003</c:v>
                </c:pt>
                <c:pt idx="300">
                  <c:v>71.120800000000003</c:v>
                </c:pt>
                <c:pt idx="301">
                  <c:v>52.3172</c:v>
                </c:pt>
                <c:pt idx="302">
                  <c:v>50.060400000000001</c:v>
                </c:pt>
                <c:pt idx="303">
                  <c:v>39.3414</c:v>
                </c:pt>
                <c:pt idx="304">
                  <c:v>38.329300000000003</c:v>
                </c:pt>
                <c:pt idx="305">
                  <c:v>35.706899999999997</c:v>
                </c:pt>
                <c:pt idx="306">
                  <c:v>26.694800000000001</c:v>
                </c:pt>
                <c:pt idx="307">
                  <c:v>24.634499999999999</c:v>
                </c:pt>
                <c:pt idx="308">
                  <c:v>30.3293</c:v>
                </c:pt>
                <c:pt idx="309">
                  <c:v>29.0242</c:v>
                </c:pt>
                <c:pt idx="310">
                  <c:v>26.3172</c:v>
                </c:pt>
                <c:pt idx="311">
                  <c:v>26.365500000000001</c:v>
                </c:pt>
                <c:pt idx="312">
                  <c:v>21.9879</c:v>
                </c:pt>
                <c:pt idx="313">
                  <c:v>23.3414</c:v>
                </c:pt>
                <c:pt idx="314">
                  <c:v>23.9758</c:v>
                </c:pt>
                <c:pt idx="315">
                  <c:v>24.377600000000001</c:v>
                </c:pt>
                <c:pt idx="316">
                  <c:v>16.3414</c:v>
                </c:pt>
                <c:pt idx="317">
                  <c:v>15.9879</c:v>
                </c:pt>
                <c:pt idx="318">
                  <c:v>17.0764</c:v>
                </c:pt>
                <c:pt idx="319">
                  <c:v>13.813700000000001</c:v>
                </c:pt>
                <c:pt idx="320">
                  <c:v>11.3293</c:v>
                </c:pt>
                <c:pt idx="321">
                  <c:v>12</c:v>
                </c:pt>
                <c:pt idx="322">
                  <c:v>11.6707</c:v>
                </c:pt>
                <c:pt idx="323">
                  <c:v>11.9879</c:v>
                </c:pt>
                <c:pt idx="324">
                  <c:v>14.6586</c:v>
                </c:pt>
                <c:pt idx="325">
                  <c:v>16.3293</c:v>
                </c:pt>
                <c:pt idx="326">
                  <c:v>17</c:v>
                </c:pt>
                <c:pt idx="327">
                  <c:v>15.6828</c:v>
                </c:pt>
                <c:pt idx="328">
                  <c:v>15.305199999999999</c:v>
                </c:pt>
                <c:pt idx="329">
                  <c:v>19.0121</c:v>
                </c:pt>
                <c:pt idx="330">
                  <c:v>18.9758</c:v>
                </c:pt>
                <c:pt idx="331">
                  <c:v>20.694800000000001</c:v>
                </c:pt>
                <c:pt idx="332">
                  <c:v>18.963799999999999</c:v>
                </c:pt>
                <c:pt idx="333">
                  <c:v>21.377600000000001</c:v>
                </c:pt>
                <c:pt idx="334">
                  <c:v>15.3172</c:v>
                </c:pt>
                <c:pt idx="335">
                  <c:v>16.6828</c:v>
                </c:pt>
                <c:pt idx="336">
                  <c:v>14.3293</c:v>
                </c:pt>
                <c:pt idx="337">
                  <c:v>14.6707</c:v>
                </c:pt>
                <c:pt idx="338">
                  <c:v>16.634499999999999</c:v>
                </c:pt>
                <c:pt idx="339">
                  <c:v>18.706900000000001</c:v>
                </c:pt>
                <c:pt idx="340">
                  <c:v>13.6465</c:v>
                </c:pt>
                <c:pt idx="341">
                  <c:v>19.305199999999999</c:v>
                </c:pt>
                <c:pt idx="342">
                  <c:v>21.365500000000001</c:v>
                </c:pt>
                <c:pt idx="343">
                  <c:v>16.3293</c:v>
                </c:pt>
                <c:pt idx="344">
                  <c:v>16.3414</c:v>
                </c:pt>
                <c:pt idx="345">
                  <c:v>19.280999999999999</c:v>
                </c:pt>
                <c:pt idx="346">
                  <c:v>25.365500000000001</c:v>
                </c:pt>
                <c:pt idx="347">
                  <c:v>21.3172</c:v>
                </c:pt>
                <c:pt idx="348">
                  <c:v>23.0121</c:v>
                </c:pt>
                <c:pt idx="349">
                  <c:v>21.6586</c:v>
                </c:pt>
                <c:pt idx="350">
                  <c:v>23</c:v>
                </c:pt>
                <c:pt idx="351">
                  <c:v>22.0121</c:v>
                </c:pt>
                <c:pt idx="352">
                  <c:v>20.9879</c:v>
                </c:pt>
                <c:pt idx="353">
                  <c:v>24.9758</c:v>
                </c:pt>
                <c:pt idx="354">
                  <c:v>25.706900000000001</c:v>
                </c:pt>
                <c:pt idx="355">
                  <c:v>19.6586</c:v>
                </c:pt>
                <c:pt idx="356">
                  <c:v>21.3293</c:v>
                </c:pt>
                <c:pt idx="357">
                  <c:v>23.6465</c:v>
                </c:pt>
                <c:pt idx="358">
                  <c:v>25.6828</c:v>
                </c:pt>
                <c:pt idx="359">
                  <c:v>23.6586</c:v>
                </c:pt>
                <c:pt idx="360">
                  <c:v>24.0121</c:v>
                </c:pt>
                <c:pt idx="361">
                  <c:v>21.0121</c:v>
                </c:pt>
                <c:pt idx="362">
                  <c:v>17.0242</c:v>
                </c:pt>
                <c:pt idx="363">
                  <c:v>18.598199999999999</c:v>
                </c:pt>
                <c:pt idx="364">
                  <c:v>27.365500000000001</c:v>
                </c:pt>
                <c:pt idx="365">
                  <c:v>22.6586</c:v>
                </c:pt>
                <c:pt idx="366">
                  <c:v>27.622399999999999</c:v>
                </c:pt>
                <c:pt idx="367">
                  <c:v>30.060400000000001</c:v>
                </c:pt>
                <c:pt idx="368">
                  <c:v>21.3172</c:v>
                </c:pt>
                <c:pt idx="369">
                  <c:v>26.634499999999999</c:v>
                </c:pt>
                <c:pt idx="370">
                  <c:v>31.6707</c:v>
                </c:pt>
                <c:pt idx="371">
                  <c:v>30.0121</c:v>
                </c:pt>
                <c:pt idx="372">
                  <c:v>30.963799999999999</c:v>
                </c:pt>
                <c:pt idx="373">
                  <c:v>34.036200000000001</c:v>
                </c:pt>
                <c:pt idx="374">
                  <c:v>30.634499999999999</c:v>
                </c:pt>
                <c:pt idx="375">
                  <c:v>32.377600000000001</c:v>
                </c:pt>
                <c:pt idx="376">
                  <c:v>25.3293</c:v>
                </c:pt>
                <c:pt idx="377">
                  <c:v>24.6828</c:v>
                </c:pt>
                <c:pt idx="378">
                  <c:v>24.963799999999999</c:v>
                </c:pt>
                <c:pt idx="379">
                  <c:v>32.9758</c:v>
                </c:pt>
                <c:pt idx="380">
                  <c:v>37.6586</c:v>
                </c:pt>
                <c:pt idx="381">
                  <c:v>32.743200000000002</c:v>
                </c:pt>
                <c:pt idx="382">
                  <c:v>21.6465</c:v>
                </c:pt>
                <c:pt idx="383">
                  <c:v>26.3172</c:v>
                </c:pt>
                <c:pt idx="384">
                  <c:v>29.6586</c:v>
                </c:pt>
                <c:pt idx="385">
                  <c:v>20.791499999999999</c:v>
                </c:pt>
                <c:pt idx="386">
                  <c:v>11.5258</c:v>
                </c:pt>
                <c:pt idx="387">
                  <c:v>34.3414</c:v>
                </c:pt>
                <c:pt idx="388">
                  <c:v>30.365500000000001</c:v>
                </c:pt>
                <c:pt idx="389">
                  <c:v>29.939599999999999</c:v>
                </c:pt>
                <c:pt idx="390">
                  <c:v>35.389699999999998</c:v>
                </c:pt>
                <c:pt idx="391">
                  <c:v>26.6586</c:v>
                </c:pt>
                <c:pt idx="392">
                  <c:v>28.6586</c:v>
                </c:pt>
                <c:pt idx="393">
                  <c:v>32.305199999999999</c:v>
                </c:pt>
                <c:pt idx="394">
                  <c:v>34.036200000000001</c:v>
                </c:pt>
                <c:pt idx="395">
                  <c:v>28.6586</c:v>
                </c:pt>
                <c:pt idx="396">
                  <c:v>27.694800000000001</c:v>
                </c:pt>
                <c:pt idx="397">
                  <c:v>21.6828</c:v>
                </c:pt>
                <c:pt idx="398">
                  <c:v>20.9758</c:v>
                </c:pt>
                <c:pt idx="399">
                  <c:v>24.6707</c:v>
                </c:pt>
                <c:pt idx="400">
                  <c:v>22.0242</c:v>
                </c:pt>
                <c:pt idx="401">
                  <c:v>18.9879</c:v>
                </c:pt>
                <c:pt idx="402">
                  <c:v>21.6586</c:v>
                </c:pt>
                <c:pt idx="403">
                  <c:v>21.3535</c:v>
                </c:pt>
                <c:pt idx="404">
                  <c:v>17.3414</c:v>
                </c:pt>
                <c:pt idx="405">
                  <c:v>14.0242</c:v>
                </c:pt>
                <c:pt idx="406">
                  <c:v>11.3172</c:v>
                </c:pt>
                <c:pt idx="407">
                  <c:v>15.9758</c:v>
                </c:pt>
                <c:pt idx="408">
                  <c:v>17.365500000000001</c:v>
                </c:pt>
                <c:pt idx="409">
                  <c:v>12.6586</c:v>
                </c:pt>
                <c:pt idx="410">
                  <c:v>14</c:v>
                </c:pt>
                <c:pt idx="411">
                  <c:v>13.0121</c:v>
                </c:pt>
                <c:pt idx="412">
                  <c:v>9.6827699999999997</c:v>
                </c:pt>
                <c:pt idx="413">
                  <c:v>8.6465399999999999</c:v>
                </c:pt>
                <c:pt idx="414">
                  <c:v>12.3293</c:v>
                </c:pt>
                <c:pt idx="415">
                  <c:v>11.0242</c:v>
                </c:pt>
                <c:pt idx="416">
                  <c:v>7.9879199999999999</c:v>
                </c:pt>
                <c:pt idx="417">
                  <c:v>8.3534600000000001</c:v>
                </c:pt>
                <c:pt idx="418">
                  <c:v>6.6465399999999999</c:v>
                </c:pt>
                <c:pt idx="419">
                  <c:v>8.0241500000000006</c:v>
                </c:pt>
                <c:pt idx="420">
                  <c:v>3.34138</c:v>
                </c:pt>
                <c:pt idx="421">
                  <c:v>3.9758499999999999</c:v>
                </c:pt>
                <c:pt idx="422">
                  <c:v>8</c:v>
                </c:pt>
                <c:pt idx="423">
                  <c:v>7.34138</c:v>
                </c:pt>
                <c:pt idx="424">
                  <c:v>5.0120800000000001</c:v>
                </c:pt>
                <c:pt idx="425">
                  <c:v>3.9879199999999999</c:v>
                </c:pt>
                <c:pt idx="426">
                  <c:v>6.9879199999999999</c:v>
                </c:pt>
                <c:pt idx="427">
                  <c:v>7.6827699999999997</c:v>
                </c:pt>
                <c:pt idx="428">
                  <c:v>5.3293100000000004</c:v>
                </c:pt>
                <c:pt idx="429">
                  <c:v>6</c:v>
                </c:pt>
                <c:pt idx="430">
                  <c:v>6.3293100000000004</c:v>
                </c:pt>
                <c:pt idx="431">
                  <c:v>6.34138</c:v>
                </c:pt>
                <c:pt idx="432">
                  <c:v>5.3293100000000004</c:v>
                </c:pt>
                <c:pt idx="433">
                  <c:v>5.6706899999999996</c:v>
                </c:pt>
                <c:pt idx="434">
                  <c:v>5.65862</c:v>
                </c:pt>
                <c:pt idx="435">
                  <c:v>7</c:v>
                </c:pt>
                <c:pt idx="436">
                  <c:v>6.6706899999999996</c:v>
                </c:pt>
                <c:pt idx="437">
                  <c:v>6</c:v>
                </c:pt>
                <c:pt idx="438">
                  <c:v>6</c:v>
                </c:pt>
                <c:pt idx="439">
                  <c:v>5.0120800000000001</c:v>
                </c:pt>
                <c:pt idx="440">
                  <c:v>3.32931</c:v>
                </c:pt>
                <c:pt idx="441">
                  <c:v>4.9879199999999999</c:v>
                </c:pt>
                <c:pt idx="442">
                  <c:v>6.34138</c:v>
                </c:pt>
                <c:pt idx="443">
                  <c:v>5</c:v>
                </c:pt>
                <c:pt idx="444">
                  <c:v>4.34138</c:v>
                </c:pt>
                <c:pt idx="445">
                  <c:v>2.34138</c:v>
                </c:pt>
                <c:pt idx="446">
                  <c:v>1.9879199999999999</c:v>
                </c:pt>
                <c:pt idx="447">
                  <c:v>3.67069</c:v>
                </c:pt>
                <c:pt idx="448">
                  <c:v>3</c:v>
                </c:pt>
                <c:pt idx="449">
                  <c:v>2.34138</c:v>
                </c:pt>
                <c:pt idx="450">
                  <c:v>1.32931</c:v>
                </c:pt>
                <c:pt idx="451">
                  <c:v>2.32931</c:v>
                </c:pt>
                <c:pt idx="452">
                  <c:v>2.34138</c:v>
                </c:pt>
                <c:pt idx="453">
                  <c:v>1.32931</c:v>
                </c:pt>
                <c:pt idx="454">
                  <c:v>2.65862</c:v>
                </c:pt>
                <c:pt idx="455">
                  <c:v>3.34138</c:v>
                </c:pt>
                <c:pt idx="456">
                  <c:v>2.65862</c:v>
                </c:pt>
                <c:pt idx="457">
                  <c:v>3.67069</c:v>
                </c:pt>
                <c:pt idx="458">
                  <c:v>2.67069</c:v>
                </c:pt>
                <c:pt idx="459">
                  <c:v>1.67069</c:v>
                </c:pt>
                <c:pt idx="460">
                  <c:v>1.65862</c:v>
                </c:pt>
                <c:pt idx="461">
                  <c:v>2.34138</c:v>
                </c:pt>
                <c:pt idx="462">
                  <c:v>1.32931</c:v>
                </c:pt>
                <c:pt idx="463">
                  <c:v>2</c:v>
                </c:pt>
                <c:pt idx="464">
                  <c:v>1.67069</c:v>
                </c:pt>
                <c:pt idx="465">
                  <c:v>0.67069199999999995</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numCache>
            </c:numRef>
          </c:yVal>
          <c:smooth val="0"/>
        </c:ser>
        <c:ser>
          <c:idx val="1"/>
          <c:order val="1"/>
          <c:marker>
            <c:symbol val="none"/>
          </c:marker>
          <c:xVal>
            <c:numRef>
              <c:f>'NO_054 molec beam'!$A$10:$A$803</c:f>
              <c:numCache>
                <c:formatCode>General</c:formatCode>
                <c:ptCount val="794"/>
                <c:pt idx="0">
                  <c:v>-287</c:v>
                </c:pt>
                <c:pt idx="1">
                  <c:v>-286</c:v>
                </c:pt>
                <c:pt idx="2">
                  <c:v>-285</c:v>
                </c:pt>
                <c:pt idx="3">
                  <c:v>-284</c:v>
                </c:pt>
                <c:pt idx="4">
                  <c:v>-283</c:v>
                </c:pt>
                <c:pt idx="5">
                  <c:v>-282</c:v>
                </c:pt>
                <c:pt idx="6">
                  <c:v>-281</c:v>
                </c:pt>
                <c:pt idx="7">
                  <c:v>-280</c:v>
                </c:pt>
                <c:pt idx="8">
                  <c:v>-279</c:v>
                </c:pt>
                <c:pt idx="9">
                  <c:v>-278</c:v>
                </c:pt>
                <c:pt idx="10">
                  <c:v>-277</c:v>
                </c:pt>
                <c:pt idx="11">
                  <c:v>-276</c:v>
                </c:pt>
                <c:pt idx="12">
                  <c:v>-275</c:v>
                </c:pt>
                <c:pt idx="13">
                  <c:v>-274</c:v>
                </c:pt>
                <c:pt idx="14">
                  <c:v>-273</c:v>
                </c:pt>
                <c:pt idx="15">
                  <c:v>-272</c:v>
                </c:pt>
                <c:pt idx="16">
                  <c:v>-271</c:v>
                </c:pt>
                <c:pt idx="17">
                  <c:v>-270</c:v>
                </c:pt>
                <c:pt idx="18">
                  <c:v>-269</c:v>
                </c:pt>
                <c:pt idx="19">
                  <c:v>-268</c:v>
                </c:pt>
                <c:pt idx="20">
                  <c:v>-267</c:v>
                </c:pt>
                <c:pt idx="21">
                  <c:v>-266</c:v>
                </c:pt>
                <c:pt idx="22">
                  <c:v>-265</c:v>
                </c:pt>
                <c:pt idx="23">
                  <c:v>-264</c:v>
                </c:pt>
                <c:pt idx="24">
                  <c:v>-263</c:v>
                </c:pt>
                <c:pt idx="25">
                  <c:v>-262</c:v>
                </c:pt>
                <c:pt idx="26">
                  <c:v>-261</c:v>
                </c:pt>
                <c:pt idx="27">
                  <c:v>-260</c:v>
                </c:pt>
                <c:pt idx="28">
                  <c:v>-259</c:v>
                </c:pt>
                <c:pt idx="29">
                  <c:v>-258</c:v>
                </c:pt>
                <c:pt idx="30">
                  <c:v>-257</c:v>
                </c:pt>
                <c:pt idx="31">
                  <c:v>-256</c:v>
                </c:pt>
                <c:pt idx="32">
                  <c:v>-255</c:v>
                </c:pt>
                <c:pt idx="33">
                  <c:v>-254</c:v>
                </c:pt>
                <c:pt idx="34">
                  <c:v>-253</c:v>
                </c:pt>
                <c:pt idx="35">
                  <c:v>-252</c:v>
                </c:pt>
                <c:pt idx="36">
                  <c:v>-251</c:v>
                </c:pt>
                <c:pt idx="37">
                  <c:v>-250</c:v>
                </c:pt>
                <c:pt idx="38">
                  <c:v>-249</c:v>
                </c:pt>
                <c:pt idx="39">
                  <c:v>-248</c:v>
                </c:pt>
                <c:pt idx="40">
                  <c:v>-247</c:v>
                </c:pt>
                <c:pt idx="41">
                  <c:v>-246</c:v>
                </c:pt>
                <c:pt idx="42">
                  <c:v>-245</c:v>
                </c:pt>
                <c:pt idx="43">
                  <c:v>-244</c:v>
                </c:pt>
                <c:pt idx="44">
                  <c:v>-243</c:v>
                </c:pt>
                <c:pt idx="45">
                  <c:v>-242</c:v>
                </c:pt>
                <c:pt idx="46">
                  <c:v>-241</c:v>
                </c:pt>
                <c:pt idx="47">
                  <c:v>-240</c:v>
                </c:pt>
                <c:pt idx="48">
                  <c:v>-239</c:v>
                </c:pt>
                <c:pt idx="49">
                  <c:v>-238</c:v>
                </c:pt>
                <c:pt idx="50">
                  <c:v>-237</c:v>
                </c:pt>
                <c:pt idx="51">
                  <c:v>-236</c:v>
                </c:pt>
                <c:pt idx="52">
                  <c:v>-235</c:v>
                </c:pt>
                <c:pt idx="53">
                  <c:v>-234</c:v>
                </c:pt>
                <c:pt idx="54">
                  <c:v>-233</c:v>
                </c:pt>
                <c:pt idx="55">
                  <c:v>-232</c:v>
                </c:pt>
                <c:pt idx="56">
                  <c:v>-231</c:v>
                </c:pt>
                <c:pt idx="57">
                  <c:v>-230</c:v>
                </c:pt>
                <c:pt idx="58">
                  <c:v>-229</c:v>
                </c:pt>
                <c:pt idx="59">
                  <c:v>-228</c:v>
                </c:pt>
                <c:pt idx="60">
                  <c:v>-227</c:v>
                </c:pt>
                <c:pt idx="61">
                  <c:v>-226</c:v>
                </c:pt>
                <c:pt idx="62">
                  <c:v>-225</c:v>
                </c:pt>
                <c:pt idx="63">
                  <c:v>-224</c:v>
                </c:pt>
                <c:pt idx="64">
                  <c:v>-223</c:v>
                </c:pt>
                <c:pt idx="65">
                  <c:v>-222</c:v>
                </c:pt>
                <c:pt idx="66">
                  <c:v>-221</c:v>
                </c:pt>
                <c:pt idx="67">
                  <c:v>-220</c:v>
                </c:pt>
                <c:pt idx="68">
                  <c:v>-219</c:v>
                </c:pt>
                <c:pt idx="69">
                  <c:v>-218</c:v>
                </c:pt>
                <c:pt idx="70">
                  <c:v>-217</c:v>
                </c:pt>
                <c:pt idx="71">
                  <c:v>-216</c:v>
                </c:pt>
                <c:pt idx="72">
                  <c:v>-215</c:v>
                </c:pt>
                <c:pt idx="73">
                  <c:v>-214</c:v>
                </c:pt>
                <c:pt idx="74">
                  <c:v>-213</c:v>
                </c:pt>
                <c:pt idx="75">
                  <c:v>-212</c:v>
                </c:pt>
                <c:pt idx="76">
                  <c:v>-211</c:v>
                </c:pt>
                <c:pt idx="77">
                  <c:v>-210</c:v>
                </c:pt>
                <c:pt idx="78">
                  <c:v>-209</c:v>
                </c:pt>
                <c:pt idx="79">
                  <c:v>-208</c:v>
                </c:pt>
                <c:pt idx="80">
                  <c:v>-207</c:v>
                </c:pt>
                <c:pt idx="81">
                  <c:v>-206</c:v>
                </c:pt>
                <c:pt idx="82">
                  <c:v>-205</c:v>
                </c:pt>
                <c:pt idx="83">
                  <c:v>-204</c:v>
                </c:pt>
                <c:pt idx="84">
                  <c:v>-203</c:v>
                </c:pt>
                <c:pt idx="85">
                  <c:v>-202</c:v>
                </c:pt>
                <c:pt idx="86">
                  <c:v>-201</c:v>
                </c:pt>
                <c:pt idx="87">
                  <c:v>-200</c:v>
                </c:pt>
                <c:pt idx="88">
                  <c:v>-199</c:v>
                </c:pt>
                <c:pt idx="89">
                  <c:v>-198</c:v>
                </c:pt>
                <c:pt idx="90">
                  <c:v>-197</c:v>
                </c:pt>
                <c:pt idx="91">
                  <c:v>-196</c:v>
                </c:pt>
                <c:pt idx="92">
                  <c:v>-195</c:v>
                </c:pt>
                <c:pt idx="93">
                  <c:v>-194</c:v>
                </c:pt>
                <c:pt idx="94">
                  <c:v>-193</c:v>
                </c:pt>
                <c:pt idx="95">
                  <c:v>-192</c:v>
                </c:pt>
                <c:pt idx="96">
                  <c:v>-191</c:v>
                </c:pt>
                <c:pt idx="97">
                  <c:v>-190</c:v>
                </c:pt>
                <c:pt idx="98">
                  <c:v>-189</c:v>
                </c:pt>
                <c:pt idx="99">
                  <c:v>-188</c:v>
                </c:pt>
                <c:pt idx="100">
                  <c:v>-187</c:v>
                </c:pt>
                <c:pt idx="101">
                  <c:v>-186</c:v>
                </c:pt>
                <c:pt idx="102">
                  <c:v>-185</c:v>
                </c:pt>
                <c:pt idx="103">
                  <c:v>-184</c:v>
                </c:pt>
                <c:pt idx="104">
                  <c:v>-183</c:v>
                </c:pt>
                <c:pt idx="105">
                  <c:v>-182</c:v>
                </c:pt>
                <c:pt idx="106">
                  <c:v>-181</c:v>
                </c:pt>
                <c:pt idx="107">
                  <c:v>-180</c:v>
                </c:pt>
                <c:pt idx="108">
                  <c:v>-179</c:v>
                </c:pt>
                <c:pt idx="109">
                  <c:v>-178</c:v>
                </c:pt>
                <c:pt idx="110">
                  <c:v>-177</c:v>
                </c:pt>
                <c:pt idx="111">
                  <c:v>-176</c:v>
                </c:pt>
                <c:pt idx="112">
                  <c:v>-175</c:v>
                </c:pt>
                <c:pt idx="113">
                  <c:v>-174</c:v>
                </c:pt>
                <c:pt idx="114">
                  <c:v>-173</c:v>
                </c:pt>
                <c:pt idx="115">
                  <c:v>-172</c:v>
                </c:pt>
                <c:pt idx="116">
                  <c:v>-171</c:v>
                </c:pt>
                <c:pt idx="117">
                  <c:v>-170</c:v>
                </c:pt>
                <c:pt idx="118">
                  <c:v>-169</c:v>
                </c:pt>
                <c:pt idx="119">
                  <c:v>-168</c:v>
                </c:pt>
                <c:pt idx="120">
                  <c:v>-167</c:v>
                </c:pt>
                <c:pt idx="121">
                  <c:v>-166</c:v>
                </c:pt>
                <c:pt idx="122">
                  <c:v>-165</c:v>
                </c:pt>
                <c:pt idx="123">
                  <c:v>-164</c:v>
                </c:pt>
                <c:pt idx="124">
                  <c:v>-163</c:v>
                </c:pt>
                <c:pt idx="125">
                  <c:v>-162</c:v>
                </c:pt>
                <c:pt idx="126">
                  <c:v>-161</c:v>
                </c:pt>
                <c:pt idx="127">
                  <c:v>-160</c:v>
                </c:pt>
                <c:pt idx="128">
                  <c:v>-159</c:v>
                </c:pt>
                <c:pt idx="129">
                  <c:v>-158</c:v>
                </c:pt>
                <c:pt idx="130">
                  <c:v>-157</c:v>
                </c:pt>
                <c:pt idx="131">
                  <c:v>-156</c:v>
                </c:pt>
                <c:pt idx="132">
                  <c:v>-155</c:v>
                </c:pt>
                <c:pt idx="133">
                  <c:v>-154</c:v>
                </c:pt>
                <c:pt idx="134">
                  <c:v>-153</c:v>
                </c:pt>
                <c:pt idx="135">
                  <c:v>-152</c:v>
                </c:pt>
                <c:pt idx="136">
                  <c:v>-151</c:v>
                </c:pt>
                <c:pt idx="137">
                  <c:v>-150</c:v>
                </c:pt>
                <c:pt idx="138">
                  <c:v>-149</c:v>
                </c:pt>
                <c:pt idx="139">
                  <c:v>-148</c:v>
                </c:pt>
                <c:pt idx="140">
                  <c:v>-147</c:v>
                </c:pt>
                <c:pt idx="141">
                  <c:v>-146</c:v>
                </c:pt>
                <c:pt idx="142">
                  <c:v>-145</c:v>
                </c:pt>
                <c:pt idx="143">
                  <c:v>-144</c:v>
                </c:pt>
                <c:pt idx="144">
                  <c:v>-143</c:v>
                </c:pt>
                <c:pt idx="145">
                  <c:v>-142</c:v>
                </c:pt>
                <c:pt idx="146">
                  <c:v>-141</c:v>
                </c:pt>
                <c:pt idx="147">
                  <c:v>-140</c:v>
                </c:pt>
                <c:pt idx="148">
                  <c:v>-139</c:v>
                </c:pt>
                <c:pt idx="149">
                  <c:v>-138</c:v>
                </c:pt>
                <c:pt idx="150">
                  <c:v>-137</c:v>
                </c:pt>
                <c:pt idx="151">
                  <c:v>-136</c:v>
                </c:pt>
                <c:pt idx="152">
                  <c:v>-135</c:v>
                </c:pt>
                <c:pt idx="153">
                  <c:v>-134</c:v>
                </c:pt>
                <c:pt idx="154">
                  <c:v>-133</c:v>
                </c:pt>
                <c:pt idx="155">
                  <c:v>-132</c:v>
                </c:pt>
                <c:pt idx="156">
                  <c:v>-131</c:v>
                </c:pt>
                <c:pt idx="157">
                  <c:v>-130</c:v>
                </c:pt>
                <c:pt idx="158">
                  <c:v>-129</c:v>
                </c:pt>
                <c:pt idx="159">
                  <c:v>-128</c:v>
                </c:pt>
                <c:pt idx="160">
                  <c:v>-127</c:v>
                </c:pt>
                <c:pt idx="161">
                  <c:v>-126</c:v>
                </c:pt>
                <c:pt idx="162">
                  <c:v>-125</c:v>
                </c:pt>
                <c:pt idx="163">
                  <c:v>-124</c:v>
                </c:pt>
                <c:pt idx="164">
                  <c:v>-123</c:v>
                </c:pt>
                <c:pt idx="165">
                  <c:v>-122</c:v>
                </c:pt>
                <c:pt idx="166">
                  <c:v>-121</c:v>
                </c:pt>
                <c:pt idx="167">
                  <c:v>-120</c:v>
                </c:pt>
                <c:pt idx="168">
                  <c:v>-119</c:v>
                </c:pt>
                <c:pt idx="169">
                  <c:v>-118</c:v>
                </c:pt>
                <c:pt idx="170">
                  <c:v>-117</c:v>
                </c:pt>
                <c:pt idx="171">
                  <c:v>-116</c:v>
                </c:pt>
                <c:pt idx="172">
                  <c:v>-115</c:v>
                </c:pt>
                <c:pt idx="173">
                  <c:v>-114</c:v>
                </c:pt>
                <c:pt idx="174">
                  <c:v>-113</c:v>
                </c:pt>
                <c:pt idx="175">
                  <c:v>-112</c:v>
                </c:pt>
                <c:pt idx="176">
                  <c:v>-111</c:v>
                </c:pt>
                <c:pt idx="177">
                  <c:v>-110</c:v>
                </c:pt>
                <c:pt idx="178">
                  <c:v>-109</c:v>
                </c:pt>
                <c:pt idx="179">
                  <c:v>-108</c:v>
                </c:pt>
                <c:pt idx="180">
                  <c:v>-107</c:v>
                </c:pt>
                <c:pt idx="181">
                  <c:v>-106</c:v>
                </c:pt>
                <c:pt idx="182">
                  <c:v>-105</c:v>
                </c:pt>
                <c:pt idx="183">
                  <c:v>-104</c:v>
                </c:pt>
                <c:pt idx="184">
                  <c:v>-103</c:v>
                </c:pt>
                <c:pt idx="185">
                  <c:v>-102</c:v>
                </c:pt>
                <c:pt idx="186">
                  <c:v>-101</c:v>
                </c:pt>
                <c:pt idx="187">
                  <c:v>-100</c:v>
                </c:pt>
                <c:pt idx="188">
                  <c:v>-99</c:v>
                </c:pt>
                <c:pt idx="189">
                  <c:v>-98</c:v>
                </c:pt>
                <c:pt idx="190">
                  <c:v>-97</c:v>
                </c:pt>
                <c:pt idx="191">
                  <c:v>-96</c:v>
                </c:pt>
                <c:pt idx="192">
                  <c:v>-95</c:v>
                </c:pt>
                <c:pt idx="193">
                  <c:v>-94</c:v>
                </c:pt>
                <c:pt idx="194">
                  <c:v>-93</c:v>
                </c:pt>
                <c:pt idx="195">
                  <c:v>-92</c:v>
                </c:pt>
                <c:pt idx="196">
                  <c:v>-91</c:v>
                </c:pt>
                <c:pt idx="197">
                  <c:v>-90</c:v>
                </c:pt>
                <c:pt idx="198">
                  <c:v>-89</c:v>
                </c:pt>
                <c:pt idx="199">
                  <c:v>-88</c:v>
                </c:pt>
                <c:pt idx="200">
                  <c:v>-87</c:v>
                </c:pt>
                <c:pt idx="201">
                  <c:v>-86</c:v>
                </c:pt>
                <c:pt idx="202">
                  <c:v>-85</c:v>
                </c:pt>
                <c:pt idx="203">
                  <c:v>-84</c:v>
                </c:pt>
                <c:pt idx="204">
                  <c:v>-83</c:v>
                </c:pt>
                <c:pt idx="205">
                  <c:v>-82</c:v>
                </c:pt>
                <c:pt idx="206">
                  <c:v>-81</c:v>
                </c:pt>
                <c:pt idx="207">
                  <c:v>-80</c:v>
                </c:pt>
                <c:pt idx="208">
                  <c:v>-79</c:v>
                </c:pt>
                <c:pt idx="209">
                  <c:v>-78</c:v>
                </c:pt>
                <c:pt idx="210">
                  <c:v>-77</c:v>
                </c:pt>
                <c:pt idx="211">
                  <c:v>-76</c:v>
                </c:pt>
                <c:pt idx="212">
                  <c:v>-75</c:v>
                </c:pt>
                <c:pt idx="213">
                  <c:v>-74</c:v>
                </c:pt>
                <c:pt idx="214">
                  <c:v>-73</c:v>
                </c:pt>
                <c:pt idx="215">
                  <c:v>-72</c:v>
                </c:pt>
                <c:pt idx="216">
                  <c:v>-71</c:v>
                </c:pt>
                <c:pt idx="217">
                  <c:v>-70</c:v>
                </c:pt>
                <c:pt idx="218">
                  <c:v>-69</c:v>
                </c:pt>
                <c:pt idx="219">
                  <c:v>-68</c:v>
                </c:pt>
                <c:pt idx="220">
                  <c:v>-67</c:v>
                </c:pt>
                <c:pt idx="221">
                  <c:v>-66</c:v>
                </c:pt>
                <c:pt idx="222">
                  <c:v>-65</c:v>
                </c:pt>
                <c:pt idx="223">
                  <c:v>-64</c:v>
                </c:pt>
                <c:pt idx="224">
                  <c:v>-63</c:v>
                </c:pt>
                <c:pt idx="225">
                  <c:v>-62</c:v>
                </c:pt>
                <c:pt idx="226">
                  <c:v>-61</c:v>
                </c:pt>
                <c:pt idx="227">
                  <c:v>-60</c:v>
                </c:pt>
                <c:pt idx="228">
                  <c:v>-59</c:v>
                </c:pt>
                <c:pt idx="229">
                  <c:v>-58</c:v>
                </c:pt>
                <c:pt idx="230">
                  <c:v>-57</c:v>
                </c:pt>
                <c:pt idx="231">
                  <c:v>-56</c:v>
                </c:pt>
                <c:pt idx="232">
                  <c:v>-55</c:v>
                </c:pt>
                <c:pt idx="233">
                  <c:v>-54</c:v>
                </c:pt>
                <c:pt idx="234">
                  <c:v>-53</c:v>
                </c:pt>
                <c:pt idx="235">
                  <c:v>-52</c:v>
                </c:pt>
                <c:pt idx="236">
                  <c:v>-51</c:v>
                </c:pt>
                <c:pt idx="237">
                  <c:v>-50</c:v>
                </c:pt>
                <c:pt idx="238">
                  <c:v>-49</c:v>
                </c:pt>
                <c:pt idx="239">
                  <c:v>-48</c:v>
                </c:pt>
                <c:pt idx="240">
                  <c:v>-47</c:v>
                </c:pt>
                <c:pt idx="241">
                  <c:v>-46</c:v>
                </c:pt>
                <c:pt idx="242">
                  <c:v>-45</c:v>
                </c:pt>
                <c:pt idx="243">
                  <c:v>-44</c:v>
                </c:pt>
                <c:pt idx="244">
                  <c:v>-43</c:v>
                </c:pt>
                <c:pt idx="245">
                  <c:v>-42</c:v>
                </c:pt>
                <c:pt idx="246">
                  <c:v>-41</c:v>
                </c:pt>
                <c:pt idx="247">
                  <c:v>-40</c:v>
                </c:pt>
                <c:pt idx="248">
                  <c:v>-39</c:v>
                </c:pt>
                <c:pt idx="249">
                  <c:v>-38</c:v>
                </c:pt>
                <c:pt idx="250">
                  <c:v>-37</c:v>
                </c:pt>
                <c:pt idx="251">
                  <c:v>-36</c:v>
                </c:pt>
                <c:pt idx="252">
                  <c:v>-35</c:v>
                </c:pt>
                <c:pt idx="253">
                  <c:v>-34</c:v>
                </c:pt>
                <c:pt idx="254">
                  <c:v>-33</c:v>
                </c:pt>
                <c:pt idx="255">
                  <c:v>-32</c:v>
                </c:pt>
                <c:pt idx="256">
                  <c:v>-31</c:v>
                </c:pt>
                <c:pt idx="257">
                  <c:v>-30</c:v>
                </c:pt>
                <c:pt idx="258">
                  <c:v>-29</c:v>
                </c:pt>
                <c:pt idx="259">
                  <c:v>-28</c:v>
                </c:pt>
                <c:pt idx="260">
                  <c:v>-27</c:v>
                </c:pt>
                <c:pt idx="261">
                  <c:v>-26</c:v>
                </c:pt>
                <c:pt idx="262">
                  <c:v>-25</c:v>
                </c:pt>
                <c:pt idx="263">
                  <c:v>-24</c:v>
                </c:pt>
                <c:pt idx="264">
                  <c:v>-23</c:v>
                </c:pt>
                <c:pt idx="265">
                  <c:v>-22</c:v>
                </c:pt>
                <c:pt idx="266">
                  <c:v>-21</c:v>
                </c:pt>
                <c:pt idx="267">
                  <c:v>-20</c:v>
                </c:pt>
                <c:pt idx="268">
                  <c:v>-19</c:v>
                </c:pt>
                <c:pt idx="269">
                  <c:v>-18</c:v>
                </c:pt>
                <c:pt idx="270">
                  <c:v>-17</c:v>
                </c:pt>
                <c:pt idx="271">
                  <c:v>-16</c:v>
                </c:pt>
                <c:pt idx="272">
                  <c:v>-15</c:v>
                </c:pt>
                <c:pt idx="273">
                  <c:v>-14</c:v>
                </c:pt>
                <c:pt idx="274">
                  <c:v>-13</c:v>
                </c:pt>
                <c:pt idx="275">
                  <c:v>-12</c:v>
                </c:pt>
                <c:pt idx="276">
                  <c:v>-11</c:v>
                </c:pt>
                <c:pt idx="277">
                  <c:v>-10</c:v>
                </c:pt>
                <c:pt idx="278">
                  <c:v>-9</c:v>
                </c:pt>
                <c:pt idx="279">
                  <c:v>-8</c:v>
                </c:pt>
                <c:pt idx="280">
                  <c:v>-7</c:v>
                </c:pt>
                <c:pt idx="281">
                  <c:v>-6</c:v>
                </c:pt>
                <c:pt idx="282">
                  <c:v>-5</c:v>
                </c:pt>
                <c:pt idx="283">
                  <c:v>-4</c:v>
                </c:pt>
                <c:pt idx="284">
                  <c:v>-3</c:v>
                </c:pt>
                <c:pt idx="285">
                  <c:v>-2</c:v>
                </c:pt>
                <c:pt idx="286">
                  <c:v>-1</c:v>
                </c:pt>
                <c:pt idx="287">
                  <c:v>0</c:v>
                </c:pt>
                <c:pt idx="288">
                  <c:v>1</c:v>
                </c:pt>
                <c:pt idx="289">
                  <c:v>2</c:v>
                </c:pt>
                <c:pt idx="290">
                  <c:v>3</c:v>
                </c:pt>
                <c:pt idx="291">
                  <c:v>4</c:v>
                </c:pt>
                <c:pt idx="292">
                  <c:v>5</c:v>
                </c:pt>
                <c:pt idx="293">
                  <c:v>6</c:v>
                </c:pt>
                <c:pt idx="294">
                  <c:v>7</c:v>
                </c:pt>
                <c:pt idx="295">
                  <c:v>8</c:v>
                </c:pt>
                <c:pt idx="296">
                  <c:v>9</c:v>
                </c:pt>
                <c:pt idx="297">
                  <c:v>10</c:v>
                </c:pt>
                <c:pt idx="298">
                  <c:v>11</c:v>
                </c:pt>
                <c:pt idx="299">
                  <c:v>12</c:v>
                </c:pt>
                <c:pt idx="300">
                  <c:v>13</c:v>
                </c:pt>
                <c:pt idx="301">
                  <c:v>14</c:v>
                </c:pt>
                <c:pt idx="302">
                  <c:v>15</c:v>
                </c:pt>
                <c:pt idx="303">
                  <c:v>16</c:v>
                </c:pt>
                <c:pt idx="304">
                  <c:v>17</c:v>
                </c:pt>
                <c:pt idx="305">
                  <c:v>18</c:v>
                </c:pt>
                <c:pt idx="306">
                  <c:v>19</c:v>
                </c:pt>
                <c:pt idx="307">
                  <c:v>20</c:v>
                </c:pt>
                <c:pt idx="308">
                  <c:v>21</c:v>
                </c:pt>
                <c:pt idx="309">
                  <c:v>22</c:v>
                </c:pt>
                <c:pt idx="310">
                  <c:v>23</c:v>
                </c:pt>
                <c:pt idx="311">
                  <c:v>24</c:v>
                </c:pt>
                <c:pt idx="312">
                  <c:v>25</c:v>
                </c:pt>
                <c:pt idx="313">
                  <c:v>26</c:v>
                </c:pt>
                <c:pt idx="314">
                  <c:v>27</c:v>
                </c:pt>
                <c:pt idx="315">
                  <c:v>28</c:v>
                </c:pt>
                <c:pt idx="316">
                  <c:v>29</c:v>
                </c:pt>
                <c:pt idx="317">
                  <c:v>30</c:v>
                </c:pt>
                <c:pt idx="318">
                  <c:v>31</c:v>
                </c:pt>
                <c:pt idx="319">
                  <c:v>32</c:v>
                </c:pt>
                <c:pt idx="320">
                  <c:v>33</c:v>
                </c:pt>
                <c:pt idx="321">
                  <c:v>34</c:v>
                </c:pt>
                <c:pt idx="322">
                  <c:v>35</c:v>
                </c:pt>
                <c:pt idx="323">
                  <c:v>36</c:v>
                </c:pt>
                <c:pt idx="324">
                  <c:v>37</c:v>
                </c:pt>
                <c:pt idx="325">
                  <c:v>38</c:v>
                </c:pt>
                <c:pt idx="326">
                  <c:v>39</c:v>
                </c:pt>
                <c:pt idx="327">
                  <c:v>40</c:v>
                </c:pt>
                <c:pt idx="328">
                  <c:v>41</c:v>
                </c:pt>
                <c:pt idx="329">
                  <c:v>42</c:v>
                </c:pt>
                <c:pt idx="330">
                  <c:v>43</c:v>
                </c:pt>
                <c:pt idx="331">
                  <c:v>44</c:v>
                </c:pt>
                <c:pt idx="332">
                  <c:v>45</c:v>
                </c:pt>
                <c:pt idx="333">
                  <c:v>46</c:v>
                </c:pt>
                <c:pt idx="334">
                  <c:v>47</c:v>
                </c:pt>
                <c:pt idx="335">
                  <c:v>48</c:v>
                </c:pt>
                <c:pt idx="336">
                  <c:v>49</c:v>
                </c:pt>
                <c:pt idx="337">
                  <c:v>50</c:v>
                </c:pt>
                <c:pt idx="338">
                  <c:v>51</c:v>
                </c:pt>
                <c:pt idx="339">
                  <c:v>52</c:v>
                </c:pt>
                <c:pt idx="340">
                  <c:v>53</c:v>
                </c:pt>
                <c:pt idx="341">
                  <c:v>54</c:v>
                </c:pt>
                <c:pt idx="342">
                  <c:v>55</c:v>
                </c:pt>
                <c:pt idx="343">
                  <c:v>56</c:v>
                </c:pt>
                <c:pt idx="344">
                  <c:v>57</c:v>
                </c:pt>
                <c:pt idx="345">
                  <c:v>58</c:v>
                </c:pt>
                <c:pt idx="346">
                  <c:v>59</c:v>
                </c:pt>
                <c:pt idx="347">
                  <c:v>60</c:v>
                </c:pt>
                <c:pt idx="348">
                  <c:v>61</c:v>
                </c:pt>
                <c:pt idx="349">
                  <c:v>62</c:v>
                </c:pt>
                <c:pt idx="350">
                  <c:v>63</c:v>
                </c:pt>
                <c:pt idx="351">
                  <c:v>64</c:v>
                </c:pt>
                <c:pt idx="352">
                  <c:v>65</c:v>
                </c:pt>
                <c:pt idx="353">
                  <c:v>66</c:v>
                </c:pt>
                <c:pt idx="354">
                  <c:v>67</c:v>
                </c:pt>
                <c:pt idx="355">
                  <c:v>68</c:v>
                </c:pt>
                <c:pt idx="356">
                  <c:v>69</c:v>
                </c:pt>
                <c:pt idx="357">
                  <c:v>70</c:v>
                </c:pt>
                <c:pt idx="358">
                  <c:v>71</c:v>
                </c:pt>
                <c:pt idx="359">
                  <c:v>72</c:v>
                </c:pt>
                <c:pt idx="360">
                  <c:v>73</c:v>
                </c:pt>
                <c:pt idx="361">
                  <c:v>74</c:v>
                </c:pt>
                <c:pt idx="362">
                  <c:v>75</c:v>
                </c:pt>
                <c:pt idx="363">
                  <c:v>76</c:v>
                </c:pt>
                <c:pt idx="364">
                  <c:v>77</c:v>
                </c:pt>
                <c:pt idx="365">
                  <c:v>78</c:v>
                </c:pt>
                <c:pt idx="366">
                  <c:v>79</c:v>
                </c:pt>
                <c:pt idx="367">
                  <c:v>80</c:v>
                </c:pt>
                <c:pt idx="368">
                  <c:v>81</c:v>
                </c:pt>
                <c:pt idx="369">
                  <c:v>82</c:v>
                </c:pt>
                <c:pt idx="370">
                  <c:v>83</c:v>
                </c:pt>
                <c:pt idx="371">
                  <c:v>84</c:v>
                </c:pt>
                <c:pt idx="372">
                  <c:v>85</c:v>
                </c:pt>
                <c:pt idx="373">
                  <c:v>86</c:v>
                </c:pt>
                <c:pt idx="374">
                  <c:v>87</c:v>
                </c:pt>
                <c:pt idx="375">
                  <c:v>88</c:v>
                </c:pt>
                <c:pt idx="376">
                  <c:v>89</c:v>
                </c:pt>
                <c:pt idx="377">
                  <c:v>90</c:v>
                </c:pt>
                <c:pt idx="378">
                  <c:v>91</c:v>
                </c:pt>
                <c:pt idx="379">
                  <c:v>92</c:v>
                </c:pt>
                <c:pt idx="380">
                  <c:v>93</c:v>
                </c:pt>
                <c:pt idx="381">
                  <c:v>94</c:v>
                </c:pt>
                <c:pt idx="382">
                  <c:v>95</c:v>
                </c:pt>
                <c:pt idx="383">
                  <c:v>96</c:v>
                </c:pt>
                <c:pt idx="384">
                  <c:v>97</c:v>
                </c:pt>
                <c:pt idx="385">
                  <c:v>98</c:v>
                </c:pt>
                <c:pt idx="386">
                  <c:v>99</c:v>
                </c:pt>
                <c:pt idx="387">
                  <c:v>100</c:v>
                </c:pt>
                <c:pt idx="388">
                  <c:v>101</c:v>
                </c:pt>
                <c:pt idx="389">
                  <c:v>102</c:v>
                </c:pt>
                <c:pt idx="390">
                  <c:v>103</c:v>
                </c:pt>
                <c:pt idx="391">
                  <c:v>104</c:v>
                </c:pt>
                <c:pt idx="392">
                  <c:v>105</c:v>
                </c:pt>
                <c:pt idx="393">
                  <c:v>106</c:v>
                </c:pt>
                <c:pt idx="394">
                  <c:v>107</c:v>
                </c:pt>
                <c:pt idx="395">
                  <c:v>108</c:v>
                </c:pt>
                <c:pt idx="396">
                  <c:v>109</c:v>
                </c:pt>
                <c:pt idx="397">
                  <c:v>110</c:v>
                </c:pt>
                <c:pt idx="398">
                  <c:v>111</c:v>
                </c:pt>
                <c:pt idx="399">
                  <c:v>112</c:v>
                </c:pt>
                <c:pt idx="400">
                  <c:v>113</c:v>
                </c:pt>
                <c:pt idx="401">
                  <c:v>114</c:v>
                </c:pt>
                <c:pt idx="402">
                  <c:v>115</c:v>
                </c:pt>
                <c:pt idx="403">
                  <c:v>116</c:v>
                </c:pt>
                <c:pt idx="404">
                  <c:v>117</c:v>
                </c:pt>
                <c:pt idx="405">
                  <c:v>118</c:v>
                </c:pt>
                <c:pt idx="406">
                  <c:v>119</c:v>
                </c:pt>
                <c:pt idx="407">
                  <c:v>120</c:v>
                </c:pt>
                <c:pt idx="408">
                  <c:v>121</c:v>
                </c:pt>
                <c:pt idx="409">
                  <c:v>122</c:v>
                </c:pt>
                <c:pt idx="410">
                  <c:v>123</c:v>
                </c:pt>
                <c:pt idx="411">
                  <c:v>124</c:v>
                </c:pt>
                <c:pt idx="412">
                  <c:v>125</c:v>
                </c:pt>
                <c:pt idx="413">
                  <c:v>126</c:v>
                </c:pt>
                <c:pt idx="414">
                  <c:v>127</c:v>
                </c:pt>
                <c:pt idx="415">
                  <c:v>128</c:v>
                </c:pt>
                <c:pt idx="416">
                  <c:v>129</c:v>
                </c:pt>
                <c:pt idx="417">
                  <c:v>130</c:v>
                </c:pt>
                <c:pt idx="418">
                  <c:v>131</c:v>
                </c:pt>
                <c:pt idx="419">
                  <c:v>132</c:v>
                </c:pt>
                <c:pt idx="420">
                  <c:v>133</c:v>
                </c:pt>
                <c:pt idx="421">
                  <c:v>134</c:v>
                </c:pt>
                <c:pt idx="422">
                  <c:v>135</c:v>
                </c:pt>
                <c:pt idx="423">
                  <c:v>136</c:v>
                </c:pt>
                <c:pt idx="424">
                  <c:v>137</c:v>
                </c:pt>
                <c:pt idx="425">
                  <c:v>138</c:v>
                </c:pt>
                <c:pt idx="426">
                  <c:v>139</c:v>
                </c:pt>
                <c:pt idx="427">
                  <c:v>140</c:v>
                </c:pt>
                <c:pt idx="428">
                  <c:v>141</c:v>
                </c:pt>
                <c:pt idx="429">
                  <c:v>142</c:v>
                </c:pt>
                <c:pt idx="430">
                  <c:v>143</c:v>
                </c:pt>
                <c:pt idx="431">
                  <c:v>144</c:v>
                </c:pt>
                <c:pt idx="432">
                  <c:v>145</c:v>
                </c:pt>
                <c:pt idx="433">
                  <c:v>146</c:v>
                </c:pt>
                <c:pt idx="434">
                  <c:v>147</c:v>
                </c:pt>
                <c:pt idx="435">
                  <c:v>148</c:v>
                </c:pt>
                <c:pt idx="436">
                  <c:v>149</c:v>
                </c:pt>
                <c:pt idx="437">
                  <c:v>150</c:v>
                </c:pt>
                <c:pt idx="438">
                  <c:v>151</c:v>
                </c:pt>
                <c:pt idx="439">
                  <c:v>152</c:v>
                </c:pt>
                <c:pt idx="440">
                  <c:v>153</c:v>
                </c:pt>
                <c:pt idx="441">
                  <c:v>154</c:v>
                </c:pt>
                <c:pt idx="442">
                  <c:v>155</c:v>
                </c:pt>
                <c:pt idx="443">
                  <c:v>156</c:v>
                </c:pt>
                <c:pt idx="444">
                  <c:v>157</c:v>
                </c:pt>
                <c:pt idx="445">
                  <c:v>158</c:v>
                </c:pt>
                <c:pt idx="446">
                  <c:v>159</c:v>
                </c:pt>
                <c:pt idx="447">
                  <c:v>160</c:v>
                </c:pt>
                <c:pt idx="448">
                  <c:v>161</c:v>
                </c:pt>
                <c:pt idx="449">
                  <c:v>162</c:v>
                </c:pt>
                <c:pt idx="450">
                  <c:v>163</c:v>
                </c:pt>
                <c:pt idx="451">
                  <c:v>164</c:v>
                </c:pt>
                <c:pt idx="452">
                  <c:v>165</c:v>
                </c:pt>
                <c:pt idx="453">
                  <c:v>166</c:v>
                </c:pt>
                <c:pt idx="454">
                  <c:v>167</c:v>
                </c:pt>
                <c:pt idx="455">
                  <c:v>168</c:v>
                </c:pt>
                <c:pt idx="456">
                  <c:v>169</c:v>
                </c:pt>
                <c:pt idx="457">
                  <c:v>170</c:v>
                </c:pt>
                <c:pt idx="458">
                  <c:v>171</c:v>
                </c:pt>
                <c:pt idx="459">
                  <c:v>172</c:v>
                </c:pt>
                <c:pt idx="460">
                  <c:v>173</c:v>
                </c:pt>
                <c:pt idx="461">
                  <c:v>174</c:v>
                </c:pt>
                <c:pt idx="462">
                  <c:v>175</c:v>
                </c:pt>
                <c:pt idx="463">
                  <c:v>176</c:v>
                </c:pt>
                <c:pt idx="464">
                  <c:v>177</c:v>
                </c:pt>
                <c:pt idx="465">
                  <c:v>178</c:v>
                </c:pt>
                <c:pt idx="466">
                  <c:v>179</c:v>
                </c:pt>
                <c:pt idx="467">
                  <c:v>180</c:v>
                </c:pt>
                <c:pt idx="468">
                  <c:v>181</c:v>
                </c:pt>
                <c:pt idx="469">
                  <c:v>182</c:v>
                </c:pt>
                <c:pt idx="470">
                  <c:v>183</c:v>
                </c:pt>
                <c:pt idx="471">
                  <c:v>184</c:v>
                </c:pt>
                <c:pt idx="472">
                  <c:v>185</c:v>
                </c:pt>
                <c:pt idx="473">
                  <c:v>186</c:v>
                </c:pt>
                <c:pt idx="474">
                  <c:v>187</c:v>
                </c:pt>
                <c:pt idx="475">
                  <c:v>188</c:v>
                </c:pt>
                <c:pt idx="476">
                  <c:v>189</c:v>
                </c:pt>
                <c:pt idx="477">
                  <c:v>190</c:v>
                </c:pt>
                <c:pt idx="478">
                  <c:v>191</c:v>
                </c:pt>
                <c:pt idx="479">
                  <c:v>192</c:v>
                </c:pt>
                <c:pt idx="480">
                  <c:v>193</c:v>
                </c:pt>
                <c:pt idx="481">
                  <c:v>194</c:v>
                </c:pt>
                <c:pt idx="482">
                  <c:v>195</c:v>
                </c:pt>
                <c:pt idx="483">
                  <c:v>196</c:v>
                </c:pt>
                <c:pt idx="484">
                  <c:v>197</c:v>
                </c:pt>
                <c:pt idx="485">
                  <c:v>198</c:v>
                </c:pt>
                <c:pt idx="486">
                  <c:v>199</c:v>
                </c:pt>
                <c:pt idx="487">
                  <c:v>200</c:v>
                </c:pt>
                <c:pt idx="488">
                  <c:v>201</c:v>
                </c:pt>
                <c:pt idx="489">
                  <c:v>202</c:v>
                </c:pt>
                <c:pt idx="490">
                  <c:v>203</c:v>
                </c:pt>
                <c:pt idx="491">
                  <c:v>204</c:v>
                </c:pt>
                <c:pt idx="492">
                  <c:v>205</c:v>
                </c:pt>
                <c:pt idx="493">
                  <c:v>206</c:v>
                </c:pt>
                <c:pt idx="494">
                  <c:v>207</c:v>
                </c:pt>
                <c:pt idx="495">
                  <c:v>208</c:v>
                </c:pt>
                <c:pt idx="496">
                  <c:v>209</c:v>
                </c:pt>
                <c:pt idx="497">
                  <c:v>210</c:v>
                </c:pt>
                <c:pt idx="498">
                  <c:v>211</c:v>
                </c:pt>
                <c:pt idx="499">
                  <c:v>212</c:v>
                </c:pt>
                <c:pt idx="500">
                  <c:v>213</c:v>
                </c:pt>
                <c:pt idx="501">
                  <c:v>214</c:v>
                </c:pt>
                <c:pt idx="502">
                  <c:v>215</c:v>
                </c:pt>
                <c:pt idx="503">
                  <c:v>216</c:v>
                </c:pt>
                <c:pt idx="504">
                  <c:v>217</c:v>
                </c:pt>
                <c:pt idx="505">
                  <c:v>218</c:v>
                </c:pt>
                <c:pt idx="506">
                  <c:v>219</c:v>
                </c:pt>
                <c:pt idx="507">
                  <c:v>220</c:v>
                </c:pt>
                <c:pt idx="508">
                  <c:v>221</c:v>
                </c:pt>
                <c:pt idx="509">
                  <c:v>222</c:v>
                </c:pt>
                <c:pt idx="510">
                  <c:v>223</c:v>
                </c:pt>
                <c:pt idx="511">
                  <c:v>224</c:v>
                </c:pt>
                <c:pt idx="512">
                  <c:v>225</c:v>
                </c:pt>
                <c:pt idx="513">
                  <c:v>226</c:v>
                </c:pt>
                <c:pt idx="514">
                  <c:v>227</c:v>
                </c:pt>
                <c:pt idx="515">
                  <c:v>228</c:v>
                </c:pt>
                <c:pt idx="516">
                  <c:v>229</c:v>
                </c:pt>
                <c:pt idx="517">
                  <c:v>230</c:v>
                </c:pt>
                <c:pt idx="518">
                  <c:v>231</c:v>
                </c:pt>
                <c:pt idx="519">
                  <c:v>232</c:v>
                </c:pt>
                <c:pt idx="520">
                  <c:v>233</c:v>
                </c:pt>
                <c:pt idx="521">
                  <c:v>234</c:v>
                </c:pt>
                <c:pt idx="522">
                  <c:v>235</c:v>
                </c:pt>
                <c:pt idx="523">
                  <c:v>236</c:v>
                </c:pt>
                <c:pt idx="524">
                  <c:v>237</c:v>
                </c:pt>
                <c:pt idx="525">
                  <c:v>238</c:v>
                </c:pt>
                <c:pt idx="526">
                  <c:v>239</c:v>
                </c:pt>
                <c:pt idx="527">
                  <c:v>240</c:v>
                </c:pt>
                <c:pt idx="528">
                  <c:v>241</c:v>
                </c:pt>
                <c:pt idx="529">
                  <c:v>242</c:v>
                </c:pt>
                <c:pt idx="530">
                  <c:v>243</c:v>
                </c:pt>
                <c:pt idx="531">
                  <c:v>244</c:v>
                </c:pt>
                <c:pt idx="532">
                  <c:v>245</c:v>
                </c:pt>
                <c:pt idx="533">
                  <c:v>246</c:v>
                </c:pt>
                <c:pt idx="534">
                  <c:v>247</c:v>
                </c:pt>
                <c:pt idx="535">
                  <c:v>248</c:v>
                </c:pt>
                <c:pt idx="536">
                  <c:v>249</c:v>
                </c:pt>
                <c:pt idx="537">
                  <c:v>250</c:v>
                </c:pt>
                <c:pt idx="538">
                  <c:v>251</c:v>
                </c:pt>
                <c:pt idx="539">
                  <c:v>252</c:v>
                </c:pt>
                <c:pt idx="540">
                  <c:v>253</c:v>
                </c:pt>
                <c:pt idx="541">
                  <c:v>254</c:v>
                </c:pt>
                <c:pt idx="542">
                  <c:v>255</c:v>
                </c:pt>
                <c:pt idx="543">
                  <c:v>256</c:v>
                </c:pt>
                <c:pt idx="544">
                  <c:v>257</c:v>
                </c:pt>
                <c:pt idx="545">
                  <c:v>258</c:v>
                </c:pt>
                <c:pt idx="546">
                  <c:v>259</c:v>
                </c:pt>
                <c:pt idx="547">
                  <c:v>260</c:v>
                </c:pt>
                <c:pt idx="548">
                  <c:v>261</c:v>
                </c:pt>
                <c:pt idx="549">
                  <c:v>262</c:v>
                </c:pt>
                <c:pt idx="550">
                  <c:v>263</c:v>
                </c:pt>
                <c:pt idx="551">
                  <c:v>264</c:v>
                </c:pt>
                <c:pt idx="552">
                  <c:v>265</c:v>
                </c:pt>
                <c:pt idx="553">
                  <c:v>266</c:v>
                </c:pt>
                <c:pt idx="554">
                  <c:v>267</c:v>
                </c:pt>
                <c:pt idx="555">
                  <c:v>268</c:v>
                </c:pt>
                <c:pt idx="556">
                  <c:v>269</c:v>
                </c:pt>
                <c:pt idx="557">
                  <c:v>270</c:v>
                </c:pt>
                <c:pt idx="558">
                  <c:v>271</c:v>
                </c:pt>
                <c:pt idx="559">
                  <c:v>272</c:v>
                </c:pt>
                <c:pt idx="560">
                  <c:v>273</c:v>
                </c:pt>
                <c:pt idx="561">
                  <c:v>274</c:v>
                </c:pt>
                <c:pt idx="562">
                  <c:v>275</c:v>
                </c:pt>
                <c:pt idx="563">
                  <c:v>276</c:v>
                </c:pt>
                <c:pt idx="564">
                  <c:v>277</c:v>
                </c:pt>
                <c:pt idx="565">
                  <c:v>278</c:v>
                </c:pt>
                <c:pt idx="566">
                  <c:v>279</c:v>
                </c:pt>
                <c:pt idx="567">
                  <c:v>280</c:v>
                </c:pt>
                <c:pt idx="568">
                  <c:v>281</c:v>
                </c:pt>
                <c:pt idx="569">
                  <c:v>282</c:v>
                </c:pt>
                <c:pt idx="570">
                  <c:v>283</c:v>
                </c:pt>
                <c:pt idx="571">
                  <c:v>284</c:v>
                </c:pt>
                <c:pt idx="572">
                  <c:v>285</c:v>
                </c:pt>
                <c:pt idx="573">
                  <c:v>286</c:v>
                </c:pt>
                <c:pt idx="574">
                  <c:v>287</c:v>
                </c:pt>
                <c:pt idx="575">
                  <c:v>288</c:v>
                </c:pt>
              </c:numCache>
            </c:numRef>
          </c:xVal>
          <c:yVal>
            <c:numRef>
              <c:f>'NO_054 molec beam'!$D$10:$D$803</c:f>
              <c:numCache>
                <c:formatCode>General</c:formatCode>
                <c:ptCount val="79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2.4190616681168263E-305</c:v>
                </c:pt>
                <c:pt idx="118">
                  <c:v>5.0333946890570948E-302</c:v>
                </c:pt>
                <c:pt idx="119">
                  <c:v>1.0046289280064463E-298</c:v>
                </c:pt>
                <c:pt idx="120">
                  <c:v>1.9234505182803703E-295</c:v>
                </c:pt>
                <c:pt idx="121">
                  <c:v>3.5325393103094726E-292</c:v>
                </c:pt>
                <c:pt idx="122">
                  <c:v>6.2233415203986623E-289</c:v>
                </c:pt>
                <c:pt idx="123">
                  <c:v>1.0516976701667384E-285</c:v>
                </c:pt>
                <c:pt idx="124">
                  <c:v>1.7048604470021505E-282</c:v>
                </c:pt>
                <c:pt idx="125">
                  <c:v>2.6510468615302396E-279</c:v>
                </c:pt>
                <c:pt idx="126">
                  <c:v>3.9543637861573568E-276</c:v>
                </c:pt>
                <c:pt idx="127">
                  <c:v>5.6580461034757127E-273</c:v>
                </c:pt>
                <c:pt idx="128">
                  <c:v>7.7658140926475989E-270</c:v>
                </c:pt>
                <c:pt idx="129">
                  <c:v>1.0224407342730737E-266</c:v>
                </c:pt>
                <c:pt idx="130">
                  <c:v>1.2912785699279698E-263</c:v>
                </c:pt>
                <c:pt idx="131">
                  <c:v>1.5643444640175401E-260</c:v>
                </c:pt>
                <c:pt idx="132">
                  <c:v>1.8179229895847162E-257</c:v>
                </c:pt>
                <c:pt idx="133">
                  <c:v>2.0265121881545677E-254</c:v>
                </c:pt>
                <c:pt idx="134">
                  <c:v>2.1669735205861008E-251</c:v>
                </c:pt>
                <c:pt idx="135">
                  <c:v>2.2227398460229194E-248</c:v>
                </c:pt>
                <c:pt idx="136">
                  <c:v>2.1870278404624006E-245</c:v>
                </c:pt>
                <c:pt idx="137">
                  <c:v>2.0641945841774369E-242</c:v>
                </c:pt>
                <c:pt idx="138">
                  <c:v>1.8688635902589644E-239</c:v>
                </c:pt>
                <c:pt idx="139">
                  <c:v>1.6230624037268291E-236</c:v>
                </c:pt>
                <c:pt idx="140">
                  <c:v>1.3521456613462113E-233</c:v>
                </c:pt>
                <c:pt idx="141">
                  <c:v>1.0805438256454494E-230</c:v>
                </c:pt>
                <c:pt idx="142">
                  <c:v>8.2830815903129648E-228</c:v>
                </c:pt>
                <c:pt idx="143">
                  <c:v>6.0907691394185481E-225</c:v>
                </c:pt>
                <c:pt idx="144">
                  <c:v>4.2961850945887005E-222</c:v>
                </c:pt>
                <c:pt idx="145">
                  <c:v>2.9068624076863467E-219</c:v>
                </c:pt>
                <c:pt idx="146">
                  <c:v>1.8866729079141405E-216</c:v>
                </c:pt>
                <c:pt idx="147">
                  <c:v>1.1746254246523815E-213</c:v>
                </c:pt>
                <c:pt idx="148">
                  <c:v>7.0150832080566644E-211</c:v>
                </c:pt>
                <c:pt idx="149">
                  <c:v>4.0188047104245853E-208</c:v>
                </c:pt>
                <c:pt idx="150">
                  <c:v>2.2084706127783235E-205</c:v>
                </c:pt>
                <c:pt idx="151">
                  <c:v>1.1641715794491075E-202</c:v>
                </c:pt>
                <c:pt idx="152">
                  <c:v>5.8867149549309817E-200</c:v>
                </c:pt>
                <c:pt idx="153">
                  <c:v>2.8553520844065178E-197</c:v>
                </c:pt>
                <c:pt idx="154">
                  <c:v>1.3285471552446838E-194</c:v>
                </c:pt>
                <c:pt idx="155">
                  <c:v>5.9295935652660571E-192</c:v>
                </c:pt>
                <c:pt idx="156">
                  <c:v>2.5386540658322049E-189</c:v>
                </c:pt>
                <c:pt idx="157">
                  <c:v>1.0425881147700586E-186</c:v>
                </c:pt>
                <c:pt idx="158">
                  <c:v>4.1072643978421929E-184</c:v>
                </c:pt>
                <c:pt idx="159">
                  <c:v>1.5521125044770502E-181</c:v>
                </c:pt>
                <c:pt idx="160">
                  <c:v>5.6263193770879063E-179</c:v>
                </c:pt>
                <c:pt idx="161">
                  <c:v>1.9563934995192012E-176</c:v>
                </c:pt>
                <c:pt idx="162">
                  <c:v>6.5255735379878354E-174</c:v>
                </c:pt>
                <c:pt idx="163">
                  <c:v>2.087910188804989E-171</c:v>
                </c:pt>
                <c:pt idx="164">
                  <c:v>6.4081931024352777E-169</c:v>
                </c:pt>
                <c:pt idx="165">
                  <c:v>1.8866442827949916E-166</c:v>
                </c:pt>
                <c:pt idx="166">
                  <c:v>5.3281338658724449E-164</c:v>
                </c:pt>
                <c:pt idx="167">
                  <c:v>1.4434140528015895E-161</c:v>
                </c:pt>
                <c:pt idx="168">
                  <c:v>3.7509172805599731E-159</c:v>
                </c:pt>
                <c:pt idx="169">
                  <c:v>9.3500712820258242E-157</c:v>
                </c:pt>
                <c:pt idx="170">
                  <c:v>2.2357512672050714E-154</c:v>
                </c:pt>
                <c:pt idx="171">
                  <c:v>5.1281850816198456E-152</c:v>
                </c:pt>
                <c:pt idx="172">
                  <c:v>1.1283311413838147E-149</c:v>
                </c:pt>
                <c:pt idx="173">
                  <c:v>2.3814650359272214E-147</c:v>
                </c:pt>
                <c:pt idx="174">
                  <c:v>4.8215946567565259E-145</c:v>
                </c:pt>
                <c:pt idx="175">
                  <c:v>9.3644885434132092E-143</c:v>
                </c:pt>
                <c:pt idx="176">
                  <c:v>1.7447766550323009E-140</c:v>
                </c:pt>
                <c:pt idx="177">
                  <c:v>3.1188018098664291E-138</c:v>
                </c:pt>
                <c:pt idx="178">
                  <c:v>5.3491425692805676E-136</c:v>
                </c:pt>
                <c:pt idx="179">
                  <c:v>8.8051013944201108E-134</c:v>
                </c:pt>
                <c:pt idx="180">
                  <c:v>1.3916592878705786E-131</c:v>
                </c:pt>
                <c:pt idx="181">
                  <c:v>2.113655552989348E-129</c:v>
                </c:pt>
                <c:pt idx="182">
                  <c:v>3.0893890310290841E-127</c:v>
                </c:pt>
                <c:pt idx="183">
                  <c:v>4.3567091553249701E-125</c:v>
                </c:pt>
                <c:pt idx="184">
                  <c:v>5.9535451612556594E-123</c:v>
                </c:pt>
                <c:pt idx="185">
                  <c:v>7.9390791024748081E-121</c:v>
                </c:pt>
                <c:pt idx="186">
                  <c:v>1.0440331442735452E-118</c:v>
                </c:pt>
                <c:pt idx="187">
                  <c:v>1.3730797444127713E-116</c:v>
                </c:pt>
                <c:pt idx="188">
                  <c:v>1.8338719970948617E-114</c:v>
                </c:pt>
                <c:pt idx="189">
                  <c:v>2.5165634855465238E-112</c:v>
                </c:pt>
                <c:pt idx="190">
                  <c:v>3.5572552738480594E-110</c:v>
                </c:pt>
                <c:pt idx="191">
                  <c:v>5.1368621738881743E-108</c:v>
                </c:pt>
                <c:pt idx="192">
                  <c:v>7.4628694044198789E-106</c:v>
                </c:pt>
                <c:pt idx="193">
                  <c:v>1.072882620620907E-103</c:v>
                </c:pt>
                <c:pt idx="194">
                  <c:v>1.5052753946240427E-101</c:v>
                </c:pt>
                <c:pt idx="195">
                  <c:v>2.0405460826760716E-99</c:v>
                </c:pt>
                <c:pt idx="196">
                  <c:v>2.6549900399122337E-97</c:v>
                </c:pt>
                <c:pt idx="197">
                  <c:v>3.3018009603369283E-95</c:v>
                </c:pt>
                <c:pt idx="198">
                  <c:v>3.9146905482408581E-93</c:v>
                </c:pt>
                <c:pt idx="199">
                  <c:v>4.4180271067785345E-91</c:v>
                </c:pt>
                <c:pt idx="200">
                  <c:v>4.7417313751402879E-89</c:v>
                </c:pt>
                <c:pt idx="201">
                  <c:v>4.8370151645766374E-87</c:v>
                </c:pt>
                <c:pt idx="202">
                  <c:v>4.6881429380835843E-85</c:v>
                </c:pt>
                <c:pt idx="203">
                  <c:v>4.3163453609342307E-83</c:v>
                </c:pt>
                <c:pt idx="204">
                  <c:v>3.7745708421052596E-81</c:v>
                </c:pt>
                <c:pt idx="205">
                  <c:v>3.1348763173157065E-79</c:v>
                </c:pt>
                <c:pt idx="206">
                  <c:v>2.4725954362099452E-77</c:v>
                </c:pt>
                <c:pt idx="207">
                  <c:v>1.8520466870475287E-75</c:v>
                </c:pt>
                <c:pt idx="208">
                  <c:v>1.3173718304419182E-73</c:v>
                </c:pt>
                <c:pt idx="209">
                  <c:v>8.8985010980873385E-72</c:v>
                </c:pt>
                <c:pt idx="210">
                  <c:v>5.7078666111571484E-70</c:v>
                </c:pt>
                <c:pt idx="211">
                  <c:v>3.47677765161628E-68</c:v>
                </c:pt>
                <c:pt idx="212">
                  <c:v>2.0110581871534864E-66</c:v>
                </c:pt>
                <c:pt idx="213">
                  <c:v>1.1046277796498139E-64</c:v>
                </c:pt>
                <c:pt idx="214">
                  <c:v>5.7616943356872301E-63</c:v>
                </c:pt>
                <c:pt idx="215">
                  <c:v>2.8538224046399257E-61</c:v>
                </c:pt>
                <c:pt idx="216">
                  <c:v>1.342288400469168E-59</c:v>
                </c:pt>
                <c:pt idx="217">
                  <c:v>5.9952415467878983E-58</c:v>
                </c:pt>
                <c:pt idx="218">
                  <c:v>2.5427832496451153E-56</c:v>
                </c:pt>
                <c:pt idx="219">
                  <c:v>1.0241267387323003E-54</c:v>
                </c:pt>
                <c:pt idx="220">
                  <c:v>3.9168749292534941E-53</c:v>
                </c:pt>
                <c:pt idx="221">
                  <c:v>1.4225491767074948E-51</c:v>
                </c:pt>
                <c:pt idx="222">
                  <c:v>4.9061003009562415E-50</c:v>
                </c:pt>
                <c:pt idx="223">
                  <c:v>1.6067454576923056E-48</c:v>
                </c:pt>
                <c:pt idx="224">
                  <c:v>4.9968837319965555E-47</c:v>
                </c:pt>
                <c:pt idx="225">
                  <c:v>1.4756824074532033E-45</c:v>
                </c:pt>
                <c:pt idx="226">
                  <c:v>4.1383578046520509E-44</c:v>
                </c:pt>
                <c:pt idx="227">
                  <c:v>1.1020585023151488E-42</c:v>
                </c:pt>
                <c:pt idx="228">
                  <c:v>2.7869086331435282E-41</c:v>
                </c:pt>
                <c:pt idx="229">
                  <c:v>6.6924059632856421E-40</c:v>
                </c:pt>
                <c:pt idx="230">
                  <c:v>1.5261010327016271E-38</c:v>
                </c:pt>
                <c:pt idx="231">
                  <c:v>3.3046521700533645E-37</c:v>
                </c:pt>
                <c:pt idx="232">
                  <c:v>6.7953163728236788E-36</c:v>
                </c:pt>
                <c:pt idx="233">
                  <c:v>1.3268904375725408E-34</c:v>
                </c:pt>
                <c:pt idx="234">
                  <c:v>2.4603783848304048E-33</c:v>
                </c:pt>
                <c:pt idx="235">
                  <c:v>4.3322169415623862E-32</c:v>
                </c:pt>
                <c:pt idx="236">
                  <c:v>7.2436914656928199E-31</c:v>
                </c:pt>
                <c:pt idx="237">
                  <c:v>1.1501411580695621E-29</c:v>
                </c:pt>
                <c:pt idx="238">
                  <c:v>1.7341385767861913E-28</c:v>
                </c:pt>
                <c:pt idx="239">
                  <c:v>2.4828924436195867E-27</c:v>
                </c:pt>
                <c:pt idx="240">
                  <c:v>3.3757747994326408E-26</c:v>
                </c:pt>
                <c:pt idx="241">
                  <c:v>4.3584340555536966E-25</c:v>
                </c:pt>
                <c:pt idx="242">
                  <c:v>5.3435385187524178E-24</c:v>
                </c:pt>
                <c:pt idx="243">
                  <c:v>6.2211240546061419E-23</c:v>
                </c:pt>
                <c:pt idx="244">
                  <c:v>6.8778109023415041E-22</c:v>
                </c:pt>
                <c:pt idx="245">
                  <c:v>7.2205961099495918E-21</c:v>
                </c:pt>
                <c:pt idx="246">
                  <c:v>7.1984223987332069E-20</c:v>
                </c:pt>
                <c:pt idx="247">
                  <c:v>6.8146421278658334E-19</c:v>
                </c:pt>
                <c:pt idx="248">
                  <c:v>6.1261867693841534E-18</c:v>
                </c:pt>
                <c:pt idx="249">
                  <c:v>5.2297251680919882E-17</c:v>
                </c:pt>
                <c:pt idx="250">
                  <c:v>4.2394445494972504E-16</c:v>
                </c:pt>
                <c:pt idx="251">
                  <c:v>3.2634768081912178E-15</c:v>
                </c:pt>
                <c:pt idx="252">
                  <c:v>2.385578168232615E-14</c:v>
                </c:pt>
                <c:pt idx="253">
                  <c:v>1.6559551301633537E-13</c:v>
                </c:pt>
                <c:pt idx="254">
                  <c:v>1.0915561039912751E-12</c:v>
                </c:pt>
                <c:pt idx="255">
                  <c:v>6.8326407134616607E-12</c:v>
                </c:pt>
                <c:pt idx="256">
                  <c:v>4.061469813575159E-11</c:v>
                </c:pt>
                <c:pt idx="257">
                  <c:v>2.2927119104598746E-10</c:v>
                </c:pt>
                <c:pt idx="258">
                  <c:v>1.2292431087055302E-9</c:v>
                </c:pt>
                <c:pt idx="259">
                  <c:v>6.2613922365068106E-9</c:v>
                </c:pt>
                <c:pt idx="260">
                  <c:v>3.0320032396401142E-8</c:v>
                </c:pt>
                <c:pt idx="261">
                  <c:v>1.3977019468254423E-7</c:v>
                </c:pt>
                <c:pt idx="262">
                  <c:v>6.1506121523389212E-7</c:v>
                </c:pt>
                <c:pt idx="263">
                  <c:v>2.596638229706386E-6</c:v>
                </c:pt>
                <c:pt idx="264">
                  <c:v>1.0602904080388274E-5</c:v>
                </c:pt>
                <c:pt idx="265">
                  <c:v>4.2351295286192533E-5</c:v>
                </c:pt>
                <c:pt idx="266">
                  <c:v>1.6752398367799259E-4</c:v>
                </c:pt>
                <c:pt idx="267">
                  <c:v>6.6168811385622654E-4</c:v>
                </c:pt>
                <c:pt idx="268">
                  <c:v>2.6066248112759532E-3</c:v>
                </c:pt>
                <c:pt idx="269">
                  <c:v>1.0118963283119847E-2</c:v>
                </c:pt>
                <c:pt idx="270">
                  <c:v>3.7995976581758802E-2</c:v>
                </c:pt>
                <c:pt idx="271">
                  <c:v>0.13537788765033182</c:v>
                </c:pt>
                <c:pt idx="272">
                  <c:v>0.45047822070246663</c:v>
                </c:pt>
                <c:pt idx="273">
                  <c:v>1.3839312722659451</c:v>
                </c:pt>
                <c:pt idx="274">
                  <c:v>3.8950190177758239</c:v>
                </c:pt>
                <c:pt idx="275">
                  <c:v>9.9932020078034451</c:v>
                </c:pt>
                <c:pt idx="276">
                  <c:v>23.300848099701206</c:v>
                </c:pt>
                <c:pt idx="277">
                  <c:v>49.288260779840378</c:v>
                </c:pt>
                <c:pt idx="278">
                  <c:v>94.504480885551473</c:v>
                </c:pt>
                <c:pt idx="279">
                  <c:v>164.22971742399744</c:v>
                </c:pt>
                <c:pt idx="280">
                  <c:v>258.8236103973012</c:v>
                </c:pt>
                <c:pt idx="281">
                  <c:v>370.45209508318288</c:v>
                </c:pt>
                <c:pt idx="282">
                  <c:v>482.77339829299063</c:v>
                </c:pt>
                <c:pt idx="283">
                  <c:v>575.22446361997868</c:v>
                </c:pt>
                <c:pt idx="284">
                  <c:v>630.67695120444512</c:v>
                </c:pt>
                <c:pt idx="285">
                  <c:v>642.37649696127505</c:v>
                </c:pt>
                <c:pt idx="286">
                  <c:v>615.88922085527747</c:v>
                </c:pt>
                <c:pt idx="287">
                  <c:v>564.92934517237313</c:v>
                </c:pt>
                <c:pt idx="288">
                  <c:v>504.04539898290545</c:v>
                </c:pt>
                <c:pt idx="289">
                  <c:v>442.84726802665762</c:v>
                </c:pt>
                <c:pt idx="290">
                  <c:v>384.630386756897</c:v>
                </c:pt>
                <c:pt idx="291">
                  <c:v>328.82931732886573</c:v>
                </c:pt>
                <c:pt idx="292">
                  <c:v>274.54951627511457</c:v>
                </c:pt>
                <c:pt idx="293">
                  <c:v>222.67463128178932</c:v>
                </c:pt>
                <c:pt idx="294">
                  <c:v>175.7922166937274</c:v>
                </c:pt>
                <c:pt idx="295">
                  <c:v>136.76546686735401</c:v>
                </c:pt>
                <c:pt idx="296">
                  <c:v>107.27200005968653</c:v>
                </c:pt>
                <c:pt idx="297">
                  <c:v>87.165894964932562</c:v>
                </c:pt>
                <c:pt idx="298">
                  <c:v>74.755913345418861</c:v>
                </c:pt>
                <c:pt idx="299">
                  <c:v>67.585523922865391</c:v>
                </c:pt>
                <c:pt idx="300">
                  <c:v>63.21938192788663</c:v>
                </c:pt>
                <c:pt idx="301">
                  <c:v>59.743973283096771</c:v>
                </c:pt>
                <c:pt idx="302">
                  <c:v>55.940838651554571</c:v>
                </c:pt>
                <c:pt idx="303">
                  <c:v>51.236183613825219</c:v>
                </c:pt>
                <c:pt idx="304">
                  <c:v>45.551123598310561</c:v>
                </c:pt>
                <c:pt idx="305">
                  <c:v>39.132451585966663</c:v>
                </c:pt>
                <c:pt idx="306">
                  <c:v>32.397435835610864</c:v>
                </c:pt>
                <c:pt idx="307">
                  <c:v>25.803623004819766</c:v>
                </c:pt>
                <c:pt idx="308">
                  <c:v>19.75022317806097</c:v>
                </c:pt>
                <c:pt idx="309">
                  <c:v>14.517033395307728</c:v>
                </c:pt>
                <c:pt idx="310">
                  <c:v>10.242433091238036</c:v>
                </c:pt>
                <c:pt idx="311">
                  <c:v>6.9346844921832638</c:v>
                </c:pt>
                <c:pt idx="312">
                  <c:v>4.5048018090297468</c:v>
                </c:pt>
                <c:pt idx="313">
                  <c:v>2.8074208761400903</c:v>
                </c:pt>
                <c:pt idx="314">
                  <c:v>1.6784101586943065</c:v>
                </c:pt>
                <c:pt idx="315">
                  <c:v>0.96257397532096578</c:v>
                </c:pt>
                <c:pt idx="316">
                  <c:v>0.52955176789450975</c:v>
                </c:pt>
                <c:pt idx="317">
                  <c:v>0.27945845702864841</c:v>
                </c:pt>
                <c:pt idx="318">
                  <c:v>0.14146815139787708</c:v>
                </c:pt>
                <c:pt idx="319">
                  <c:v>6.8696040065931233E-2</c:v>
                </c:pt>
                <c:pt idx="320">
                  <c:v>3.199895823863759E-2</c:v>
                </c:pt>
                <c:pt idx="321">
                  <c:v>1.4297853604599047E-2</c:v>
                </c:pt>
                <c:pt idx="322">
                  <c:v>6.1282518490686621E-3</c:v>
                </c:pt>
                <c:pt idx="323">
                  <c:v>2.5196084719069979E-3</c:v>
                </c:pt>
                <c:pt idx="324">
                  <c:v>9.9371119906219597E-4</c:v>
                </c:pt>
                <c:pt idx="325">
                  <c:v>3.7593950520510599E-4</c:v>
                </c:pt>
                <c:pt idx="326">
                  <c:v>1.3642890631882084E-4</c:v>
                </c:pt>
                <c:pt idx="327">
                  <c:v>4.7492548845339231E-5</c:v>
                </c:pt>
                <c:pt idx="328">
                  <c:v>1.5858978326126924E-5</c:v>
                </c:pt>
                <c:pt idx="329">
                  <c:v>5.0799048721289118E-6</c:v>
                </c:pt>
                <c:pt idx="330">
                  <c:v>1.5608695199546794E-6</c:v>
                </c:pt>
                <c:pt idx="331">
                  <c:v>4.6005342310394372E-7</c:v>
                </c:pt>
                <c:pt idx="332">
                  <c:v>1.300710299472006E-7</c:v>
                </c:pt>
                <c:pt idx="333">
                  <c:v>3.5276341475589145E-8</c:v>
                </c:pt>
                <c:pt idx="334">
                  <c:v>9.1773467868574994E-9</c:v>
                </c:pt>
                <c:pt idx="335">
                  <c:v>2.2902421002885619E-9</c:v>
                </c:pt>
                <c:pt idx="336">
                  <c:v>5.4824703408525319E-10</c:v>
                </c:pt>
                <c:pt idx="337">
                  <c:v>1.2589307284678395E-10</c:v>
                </c:pt>
                <c:pt idx="338">
                  <c:v>2.7730520632180671E-11</c:v>
                </c:pt>
                <c:pt idx="339">
                  <c:v>5.8592881823335223E-12</c:v>
                </c:pt>
                <c:pt idx="340">
                  <c:v>1.1875785377722588E-12</c:v>
                </c:pt>
                <c:pt idx="341">
                  <c:v>2.3089284121816142E-13</c:v>
                </c:pt>
                <c:pt idx="342">
                  <c:v>4.3061508696722073E-14</c:v>
                </c:pt>
                <c:pt idx="343">
                  <c:v>7.7036875731315001E-15</c:v>
                </c:pt>
                <c:pt idx="344">
                  <c:v>1.3220221369262484E-15</c:v>
                </c:pt>
                <c:pt idx="345">
                  <c:v>2.1762532834857689E-16</c:v>
                </c:pt>
                <c:pt idx="346">
                  <c:v>3.4364560781701707E-17</c:v>
                </c:pt>
                <c:pt idx="347">
                  <c:v>5.2052644892609345E-18</c:v>
                </c:pt>
                <c:pt idx="348">
                  <c:v>7.5631976854278336E-19</c:v>
                </c:pt>
                <c:pt idx="349">
                  <c:v>1.0541411050295767E-19</c:v>
                </c:pt>
                <c:pt idx="350">
                  <c:v>1.4093624328441396E-20</c:v>
                </c:pt>
                <c:pt idx="351">
                  <c:v>1.8074957285334789E-21</c:v>
                </c:pt>
                <c:pt idx="352">
                  <c:v>2.2236299473208921E-22</c:v>
                </c:pt>
                <c:pt idx="353">
                  <c:v>2.6240880000382903E-23</c:v>
                </c:pt>
                <c:pt idx="354">
                  <c:v>2.9704683006272175E-24</c:v>
                </c:pt>
                <c:pt idx="355">
                  <c:v>3.2255374988923152E-25</c:v>
                </c:pt>
                <c:pt idx="356">
                  <c:v>3.359772835068995E-26</c:v>
                </c:pt>
                <c:pt idx="357">
                  <c:v>3.3569771071922031E-27</c:v>
                </c:pt>
                <c:pt idx="358">
                  <c:v>3.2174921126583675E-28</c:v>
                </c:pt>
                <c:pt idx="359">
                  <c:v>2.9581299490680034E-29</c:v>
                </c:pt>
                <c:pt idx="360">
                  <c:v>2.6088412452560146E-30</c:v>
                </c:pt>
                <c:pt idx="361">
                  <c:v>2.2070323634997805E-31</c:v>
                </c:pt>
                <c:pt idx="362">
                  <c:v>1.791019842529146E-32</c:v>
                </c:pt>
                <c:pt idx="363">
                  <c:v>1.3941924907114073E-33</c:v>
                </c:pt>
                <c:pt idx="364">
                  <c:v>1.0410599209888124E-34</c:v>
                </c:pt>
                <c:pt idx="365">
                  <c:v>7.4569178949506162E-36</c:v>
                </c:pt>
                <c:pt idx="366">
                  <c:v>5.1235814126943791E-37</c:v>
                </c:pt>
                <c:pt idx="367">
                  <c:v>3.3769028586473933E-38</c:v>
                </c:pt>
                <c:pt idx="368">
                  <c:v>2.1349816178039309E-39</c:v>
                </c:pt>
                <c:pt idx="369">
                  <c:v>1.2947930469736526E-40</c:v>
                </c:pt>
                <c:pt idx="370">
                  <c:v>7.5324667479987338E-42</c:v>
                </c:pt>
                <c:pt idx="371">
                  <c:v>4.2034388499361101E-43</c:v>
                </c:pt>
                <c:pt idx="372">
                  <c:v>2.2501055487604493E-44</c:v>
                </c:pt>
                <c:pt idx="373">
                  <c:v>1.1553982183651731E-45</c:v>
                </c:pt>
                <c:pt idx="374">
                  <c:v>5.6910335057826021E-47</c:v>
                </c:pt>
                <c:pt idx="375">
                  <c:v>2.6889407798701566E-48</c:v>
                </c:pt>
                <c:pt idx="376">
                  <c:v>1.2187145013965164E-49</c:v>
                </c:pt>
                <c:pt idx="377">
                  <c:v>5.2985052147373562E-51</c:v>
                </c:pt>
                <c:pt idx="378">
                  <c:v>2.2097106025488307E-52</c:v>
                </c:pt>
                <c:pt idx="379">
                  <c:v>8.8399147948407647E-54</c:v>
                </c:pt>
                <c:pt idx="380">
                  <c:v>3.3922777561011713E-55</c:v>
                </c:pt>
                <c:pt idx="381">
                  <c:v>1.2487208876375027E-56</c:v>
                </c:pt>
                <c:pt idx="382">
                  <c:v>4.4093035105081071E-58</c:v>
                </c:pt>
                <c:pt idx="383">
                  <c:v>1.4935001069694188E-59</c:v>
                </c:pt>
                <c:pt idx="384">
                  <c:v>4.8525628390326286E-61</c:v>
                </c:pt>
                <c:pt idx="385">
                  <c:v>1.5124036756759951E-62</c:v>
                </c:pt>
                <c:pt idx="386">
                  <c:v>4.5216290086021765E-64</c:v>
                </c:pt>
                <c:pt idx="387">
                  <c:v>1.2967396033984376E-65</c:v>
                </c:pt>
                <c:pt idx="388">
                  <c:v>3.5673134325756464E-67</c:v>
                </c:pt>
                <c:pt idx="389">
                  <c:v>9.41370120910543E-69</c:v>
                </c:pt>
                <c:pt idx="390">
                  <c:v>2.3829240271912243E-70</c:v>
                </c:pt>
                <c:pt idx="391">
                  <c:v>5.7861625363921813E-72</c:v>
                </c:pt>
                <c:pt idx="392">
                  <c:v>1.3477263138378533E-73</c:v>
                </c:pt>
                <c:pt idx="393">
                  <c:v>3.0112265630464627E-75</c:v>
                </c:pt>
                <c:pt idx="394">
                  <c:v>6.4538044752757781E-77</c:v>
                </c:pt>
                <c:pt idx="395">
                  <c:v>1.3268408107411162E-78</c:v>
                </c:pt>
                <c:pt idx="396">
                  <c:v>2.6166912626084004E-80</c:v>
                </c:pt>
                <c:pt idx="397">
                  <c:v>4.9501321554453903E-82</c:v>
                </c:pt>
                <c:pt idx="398">
                  <c:v>8.9828003874853079E-84</c:v>
                </c:pt>
                <c:pt idx="399">
                  <c:v>1.5636420841850426E-85</c:v>
                </c:pt>
                <c:pt idx="400">
                  <c:v>2.6109201999303738E-87</c:v>
                </c:pt>
                <c:pt idx="401">
                  <c:v>4.1819659461358293E-89</c:v>
                </c:pt>
                <c:pt idx="402">
                  <c:v>6.4253683821379987E-91</c:v>
                </c:pt>
                <c:pt idx="403">
                  <c:v>9.4699179865906297E-93</c:v>
                </c:pt>
                <c:pt idx="404">
                  <c:v>1.3388288119429866E-94</c:v>
                </c:pt>
                <c:pt idx="405">
                  <c:v>1.8156600090033888E-96</c:v>
                </c:pt>
                <c:pt idx="406">
                  <c:v>2.3619714963443265E-98</c:v>
                </c:pt>
                <c:pt idx="407">
                  <c:v>2.9474430516800971E-100</c:v>
                </c:pt>
                <c:pt idx="408">
                  <c:v>3.5281483609170027E-102</c:v>
                </c:pt>
                <c:pt idx="409">
                  <c:v>4.0511553906310558E-104</c:v>
                </c:pt>
                <c:pt idx="410">
                  <c:v>4.4621237487361866E-106</c:v>
                </c:pt>
                <c:pt idx="411">
                  <c:v>4.7144926744564543E-108</c:v>
                </c:pt>
                <c:pt idx="412">
                  <c:v>4.7781410525081671E-110</c:v>
                </c:pt>
                <c:pt idx="413">
                  <c:v>4.6452983586078814E-112</c:v>
                </c:pt>
                <c:pt idx="414">
                  <c:v>4.3321043203508515E-114</c:v>
                </c:pt>
                <c:pt idx="415">
                  <c:v>3.8753849237580731E-116</c:v>
                </c:pt>
                <c:pt idx="416">
                  <c:v>3.325534293458783E-118</c:v>
                </c:pt>
                <c:pt idx="417">
                  <c:v>2.7374025161278838E-120</c:v>
                </c:pt>
                <c:pt idx="418">
                  <c:v>2.1614566989153184E-122</c:v>
                </c:pt>
                <c:pt idx="419">
                  <c:v>1.637137148368663E-124</c:v>
                </c:pt>
                <c:pt idx="420">
                  <c:v>1.189472026449688E-126</c:v>
                </c:pt>
                <c:pt idx="421">
                  <c:v>8.2899908028159665E-129</c:v>
                </c:pt>
                <c:pt idx="422">
                  <c:v>5.5422295635589633E-131</c:v>
                </c:pt>
                <c:pt idx="423">
                  <c:v>3.5542307396257516E-133</c:v>
                </c:pt>
                <c:pt idx="424">
                  <c:v>2.1864390373122734E-135</c:v>
                </c:pt>
                <c:pt idx="425">
                  <c:v>1.2902081264390669E-137</c:v>
                </c:pt>
                <c:pt idx="426">
                  <c:v>7.3031936980091346E-140</c:v>
                </c:pt>
                <c:pt idx="427">
                  <c:v>3.96548682891462E-142</c:v>
                </c:pt>
                <c:pt idx="428">
                  <c:v>2.0654317572035746E-144</c:v>
                </c:pt>
                <c:pt idx="429">
                  <c:v>1.0319432981097355E-146</c:v>
                </c:pt>
                <c:pt idx="430">
                  <c:v>4.9457420962496161E-149</c:v>
                </c:pt>
                <c:pt idx="431">
                  <c:v>2.2737239817290457E-151</c:v>
                </c:pt>
                <c:pt idx="432">
                  <c:v>1.0027084282121846E-153</c:v>
                </c:pt>
                <c:pt idx="433">
                  <c:v>4.2417223196740488E-156</c:v>
                </c:pt>
                <c:pt idx="434">
                  <c:v>1.7212361138020968E-158</c:v>
                </c:pt>
                <c:pt idx="435">
                  <c:v>6.6999152755466032E-161</c:v>
                </c:pt>
                <c:pt idx="436">
                  <c:v>2.5016630740160231E-163</c:v>
                </c:pt>
                <c:pt idx="437">
                  <c:v>8.9602261607223518E-166</c:v>
                </c:pt>
                <c:pt idx="438">
                  <c:v>3.0785043469675107E-168</c:v>
                </c:pt>
                <c:pt idx="439">
                  <c:v>1.0145914935506786E-170</c:v>
                </c:pt>
                <c:pt idx="440">
                  <c:v>3.2075490664619328E-173</c:v>
                </c:pt>
                <c:pt idx="441">
                  <c:v>9.7271597062852804E-176</c:v>
                </c:pt>
                <c:pt idx="442">
                  <c:v>2.8296285609885273E-178</c:v>
                </c:pt>
                <c:pt idx="443">
                  <c:v>7.8959331080266701E-181</c:v>
                </c:pt>
                <c:pt idx="444">
                  <c:v>2.1135286370301818E-183</c:v>
                </c:pt>
                <c:pt idx="445">
                  <c:v>5.4267955337034964E-186</c:v>
                </c:pt>
                <c:pt idx="446">
                  <c:v>1.3366245304702536E-188</c:v>
                </c:pt>
                <c:pt idx="447">
                  <c:v>3.1579557606583252E-191</c:v>
                </c:pt>
                <c:pt idx="448">
                  <c:v>7.1570376577964716E-194</c:v>
                </c:pt>
                <c:pt idx="449">
                  <c:v>1.5559341360382403E-196</c:v>
                </c:pt>
                <c:pt idx="450">
                  <c:v>3.2447389475565729E-199</c:v>
                </c:pt>
                <c:pt idx="451">
                  <c:v>6.4908109578281884E-202</c:v>
                </c:pt>
                <c:pt idx="452">
                  <c:v>1.2455145510345958E-204</c:v>
                </c:pt>
                <c:pt idx="453">
                  <c:v>2.29260532469725E-207</c:v>
                </c:pt>
                <c:pt idx="454">
                  <c:v>4.0479993485201174E-210</c:v>
                </c:pt>
                <c:pt idx="455">
                  <c:v>6.8561801000153064E-213</c:v>
                </c:pt>
                <c:pt idx="456">
                  <c:v>1.1139216544202429E-215</c:v>
                </c:pt>
                <c:pt idx="457">
                  <c:v>1.7360319837408072E-218</c:v>
                </c:pt>
                <c:pt idx="458">
                  <c:v>2.5953231686178255E-221</c:v>
                </c:pt>
                <c:pt idx="459">
                  <c:v>3.7218238230273685E-224</c:v>
                </c:pt>
                <c:pt idx="460">
                  <c:v>5.1197744092764849E-227</c:v>
                </c:pt>
                <c:pt idx="461">
                  <c:v>6.7557953487817011E-230</c:v>
                </c:pt>
                <c:pt idx="462">
                  <c:v>8.5513127665561081E-233</c:v>
                </c:pt>
                <c:pt idx="463">
                  <c:v>1.0382925629556802E-235</c:v>
                </c:pt>
                <c:pt idx="464">
                  <c:v>1.2093091572510441E-238</c:v>
                </c:pt>
                <c:pt idx="465">
                  <c:v>1.3510940636540757E-241</c:v>
                </c:pt>
                <c:pt idx="466">
                  <c:v>1.4479863779991199E-244</c:v>
                </c:pt>
                <c:pt idx="467">
                  <c:v>1.4885862830478717E-247</c:v>
                </c:pt>
                <c:pt idx="468">
                  <c:v>1.467959910778577E-250</c:v>
                </c:pt>
                <c:pt idx="469">
                  <c:v>1.3886251417671147E-253</c:v>
                </c:pt>
                <c:pt idx="470">
                  <c:v>1.2600462870128624E-256</c:v>
                </c:pt>
                <c:pt idx="471">
                  <c:v>1.096777720735329E-259</c:v>
                </c:pt>
                <c:pt idx="472">
                  <c:v>9.1575940348803639E-263</c:v>
                </c:pt>
                <c:pt idx="473">
                  <c:v>7.3345724030214412E-266</c:v>
                </c:pt>
                <c:pt idx="474">
                  <c:v>5.6350640831506845E-269</c:v>
                </c:pt>
                <c:pt idx="475">
                  <c:v>4.1529199953055867E-272</c:v>
                </c:pt>
                <c:pt idx="476">
                  <c:v>2.9358841619718928E-275</c:v>
                </c:pt>
                <c:pt idx="477">
                  <c:v>1.9909250622676983E-278</c:v>
                </c:pt>
                <c:pt idx="478">
                  <c:v>1.2950947930536591E-281</c:v>
                </c:pt>
                <c:pt idx="479">
                  <c:v>8.0812556720692142E-285</c:v>
                </c:pt>
                <c:pt idx="480">
                  <c:v>4.8371191238848741E-288</c:v>
                </c:pt>
                <c:pt idx="481">
                  <c:v>2.777316439638528E-291</c:v>
                </c:pt>
                <c:pt idx="482">
                  <c:v>1.5296588824775352E-294</c:v>
                </c:pt>
                <c:pt idx="483">
                  <c:v>8.0815463316013717E-298</c:v>
                </c:pt>
                <c:pt idx="484">
                  <c:v>4.0956702861679193E-301</c:v>
                </c:pt>
                <c:pt idx="485">
                  <c:v>1.9910682805437885E-304</c:v>
                </c:pt>
                <c:pt idx="486">
                  <c:v>9.2849157250078832E-308</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numCache>
            </c:numRef>
          </c:yVal>
          <c:smooth val="0"/>
        </c:ser>
        <c:dLbls>
          <c:showLegendKey val="0"/>
          <c:showVal val="0"/>
          <c:showCatName val="0"/>
          <c:showSerName val="0"/>
          <c:showPercent val="0"/>
          <c:showBubbleSize val="0"/>
        </c:dLbls>
        <c:axId val="333865344"/>
        <c:axId val="333867264"/>
      </c:scatterChart>
      <c:valAx>
        <c:axId val="333865344"/>
        <c:scaling>
          <c:orientation val="minMax"/>
          <c:max val="40"/>
          <c:min val="-40"/>
        </c:scaling>
        <c:delete val="0"/>
        <c:axPos val="b"/>
        <c:title>
          <c:tx>
            <c:rich>
              <a:bodyPr/>
              <a:lstStyle/>
              <a:p>
                <a:pPr>
                  <a:defRPr/>
                </a:pPr>
                <a:r>
                  <a:rPr lang="en-GB"/>
                  <a:t>Pixel </a:t>
                </a:r>
              </a:p>
            </c:rich>
          </c:tx>
          <c:overlay val="0"/>
        </c:title>
        <c:numFmt formatCode="General" sourceLinked="1"/>
        <c:majorTickMark val="out"/>
        <c:minorTickMark val="none"/>
        <c:tickLblPos val="nextTo"/>
        <c:crossAx val="333867264"/>
        <c:crosses val="autoZero"/>
        <c:crossBetween val="midCat"/>
      </c:valAx>
      <c:valAx>
        <c:axId val="333867264"/>
        <c:scaling>
          <c:orientation val="minMax"/>
        </c:scaling>
        <c:delete val="0"/>
        <c:axPos val="l"/>
        <c:title>
          <c:tx>
            <c:rich>
              <a:bodyPr rot="-5400000" vert="horz"/>
              <a:lstStyle/>
              <a:p>
                <a:pPr>
                  <a:defRPr/>
                </a:pPr>
                <a:r>
                  <a:rPr lang="en-GB"/>
                  <a:t>total</a:t>
                </a:r>
                <a:r>
                  <a:rPr lang="en-GB" baseline="0"/>
                  <a:t> number of events</a:t>
                </a:r>
                <a:endParaRPr lang="en-GB"/>
              </a:p>
            </c:rich>
          </c:tx>
          <c:overlay val="0"/>
        </c:title>
        <c:numFmt formatCode="General" sourceLinked="1"/>
        <c:majorTickMark val="out"/>
        <c:minorTickMark val="none"/>
        <c:tickLblPos val="nextTo"/>
        <c:crossAx val="333865344"/>
        <c:crossesAt val="-40"/>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2"/>
          <c:order val="0"/>
          <c:marker>
            <c:symbol val="none"/>
          </c:marker>
          <c:xVal>
            <c:numRef>
              <c:f>NO_055!$A$7:$A$800</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NO_055!$E$7:$E$900</c:f>
              <c:numCache>
                <c:formatCode>General</c:formatCode>
                <c:ptCount val="894"/>
                <c:pt idx="0">
                  <c:v>-1.9019601101670673</c:v>
                </c:pt>
                <c:pt idx="1">
                  <c:v>7.1478017933362992</c:v>
                </c:pt>
                <c:pt idx="2">
                  <c:v>6.8970712595939858</c:v>
                </c:pt>
                <c:pt idx="3">
                  <c:v>59.525074706338387</c:v>
                </c:pt>
                <c:pt idx="4">
                  <c:v>92.341250268730164</c:v>
                </c:pt>
                <c:pt idx="5">
                  <c:v>56.065258821230088</c:v>
                </c:pt>
                <c:pt idx="6">
                  <c:v>53.386994797880163</c:v>
                </c:pt>
                <c:pt idx="7">
                  <c:v>168.09659676126873</c:v>
                </c:pt>
                <c:pt idx="8">
                  <c:v>250.19445766934689</c:v>
                </c:pt>
                <c:pt idx="9">
                  <c:v>212.0412347883628</c:v>
                </c:pt>
                <c:pt idx="10">
                  <c:v>336.24785919950193</c:v>
                </c:pt>
                <c:pt idx="11">
                  <c:v>500.46554484636886</c:v>
                </c:pt>
                <c:pt idx="12">
                  <c:v>555.26579707025394</c:v>
                </c:pt>
                <c:pt idx="13">
                  <c:v>521.35042058017234</c:v>
                </c:pt>
                <c:pt idx="14">
                  <c:v>462.86152680499941</c:v>
                </c:pt>
                <c:pt idx="15">
                  <c:v>566.08154057561524</c:v>
                </c:pt>
                <c:pt idx="16">
                  <c:v>680.59320608586427</c:v>
                </c:pt>
                <c:pt idx="17">
                  <c:v>771.86959208230678</c:v>
                </c:pt>
                <c:pt idx="18">
                  <c:v>890.88409623420955</c:v>
                </c:pt>
                <c:pt idx="19">
                  <c:v>823.07044863699252</c:v>
                </c:pt>
                <c:pt idx="20">
                  <c:v>1006.9027144044173</c:v>
                </c:pt>
                <c:pt idx="21">
                  <c:v>1042.7052953071666</c:v>
                </c:pt>
                <c:pt idx="22">
                  <c:v>1063.0429304181259</c:v>
                </c:pt>
                <c:pt idx="23">
                  <c:v>1239.1306957276433</c:v>
                </c:pt>
                <c:pt idx="24">
                  <c:v>1238.0940026952612</c:v>
                </c:pt>
                <c:pt idx="25">
                  <c:v>1328.6285957079613</c:v>
                </c:pt>
                <c:pt idx="26">
                  <c:v>1589.5205484187136</c:v>
                </c:pt>
                <c:pt idx="27">
                  <c:v>1620.7162589431884</c:v>
                </c:pt>
                <c:pt idx="28">
                  <c:v>1632.2424438967416</c:v>
                </c:pt>
                <c:pt idx="29">
                  <c:v>1665.4661312583044</c:v>
                </c:pt>
                <c:pt idx="30">
                  <c:v>1648.0446520524983</c:v>
                </c:pt>
                <c:pt idx="31">
                  <c:v>1789.4456308461968</c:v>
                </c:pt>
                <c:pt idx="32">
                  <c:v>1833.6269750608005</c:v>
                </c:pt>
                <c:pt idx="33">
                  <c:v>1986.4268631066911</c:v>
                </c:pt>
                <c:pt idx="34">
                  <c:v>1920.1637313516344</c:v>
                </c:pt>
                <c:pt idx="35">
                  <c:v>1730.1062599402933</c:v>
                </c:pt>
                <c:pt idx="36">
                  <c:v>1907.7933574874726</c:v>
                </c:pt>
                <c:pt idx="37">
                  <c:v>2005.8941446732019</c:v>
                </c:pt>
                <c:pt idx="38">
                  <c:v>1896.5579367732485</c:v>
                </c:pt>
                <c:pt idx="39">
                  <c:v>2155.0542251641045</c:v>
                </c:pt>
                <c:pt idx="40">
                  <c:v>2243.9026578469111</c:v>
                </c:pt>
                <c:pt idx="41">
                  <c:v>2151.8730190400556</c:v>
                </c:pt>
                <c:pt idx="42">
                  <c:v>2224.4552078953957</c:v>
                </c:pt>
                <c:pt idx="43">
                  <c:v>2317.9792163980483</c:v>
                </c:pt>
                <c:pt idx="44">
                  <c:v>2153.4151065145711</c:v>
                </c:pt>
                <c:pt idx="45">
                  <c:v>1971.4029866589322</c:v>
                </c:pt>
                <c:pt idx="46">
                  <c:v>1849.3929875500735</c:v>
                </c:pt>
                <c:pt idx="47">
                  <c:v>1641.2752375389518</c:v>
                </c:pt>
                <c:pt idx="48">
                  <c:v>1540.5198374867302</c:v>
                </c:pt>
                <c:pt idx="49">
                  <c:v>1492.33683527925</c:v>
                </c:pt>
                <c:pt idx="50">
                  <c:v>1197.0562000660054</c:v>
                </c:pt>
                <c:pt idx="51">
                  <c:v>784.08779631456412</c:v>
                </c:pt>
                <c:pt idx="52">
                  <c:v>664.64135777367585</c:v>
                </c:pt>
                <c:pt idx="53">
                  <c:v>647.65646144020695</c:v>
                </c:pt>
                <c:pt idx="54">
                  <c:v>517.75250162648138</c:v>
                </c:pt>
                <c:pt idx="55">
                  <c:v>402.92866422559348</c:v>
                </c:pt>
                <c:pt idx="56">
                  <c:v>484.37390127278877</c:v>
                </c:pt>
                <c:pt idx="57">
                  <c:v>374.62690590104535</c:v>
                </c:pt>
                <c:pt idx="58">
                  <c:v>297.35608778855647</c:v>
                </c:pt>
                <c:pt idx="59">
                  <c:v>297.13954919488015</c:v>
                </c:pt>
                <c:pt idx="60">
                  <c:v>309.30506168111356</c:v>
                </c:pt>
                <c:pt idx="61">
                  <c:v>228.1000436075426</c:v>
                </c:pt>
                <c:pt idx="62">
                  <c:v>215.0915384998342</c:v>
                </c:pt>
                <c:pt idx="63">
                  <c:v>270.44619437198696</c:v>
                </c:pt>
                <c:pt idx="64">
                  <c:v>251.48024409092943</c:v>
                </c:pt>
                <c:pt idx="65">
                  <c:v>270.73948686389792</c:v>
                </c:pt>
                <c:pt idx="66">
                  <c:v>111.47927092552163</c:v>
                </c:pt>
                <c:pt idx="67">
                  <c:v>75.164477496942027</c:v>
                </c:pt>
                <c:pt idx="68">
                  <c:v>225.95950608429223</c:v>
                </c:pt>
                <c:pt idx="69">
                  <c:v>124.85826117850831</c:v>
                </c:pt>
                <c:pt idx="70">
                  <c:v>316.86414041274463</c:v>
                </c:pt>
                <c:pt idx="71">
                  <c:v>223.21002422767015</c:v>
                </c:pt>
                <c:pt idx="72">
                  <c:v>38.288267088644375</c:v>
                </c:pt>
                <c:pt idx="73">
                  <c:v>-10.119309707744947</c:v>
                </c:pt>
                <c:pt idx="74">
                  <c:v>148.65857639298338</c:v>
                </c:pt>
                <c:pt idx="75">
                  <c:v>357.83266527386479</c:v>
                </c:pt>
                <c:pt idx="76">
                  <c:v>329.63315187799947</c:v>
                </c:pt>
                <c:pt idx="77">
                  <c:v>250.65968561064369</c:v>
                </c:pt>
                <c:pt idx="78">
                  <c:v>198.17137141445266</c:v>
                </c:pt>
                <c:pt idx="79">
                  <c:v>207.81677251325641</c:v>
                </c:pt>
                <c:pt idx="80">
                  <c:v>313.62391481259704</c:v>
                </c:pt>
                <c:pt idx="81">
                  <c:v>200.34029293816161</c:v>
                </c:pt>
                <c:pt idx="82">
                  <c:v>156.21287788625818</c:v>
                </c:pt>
                <c:pt idx="83">
                  <c:v>141.4581262536334</c:v>
                </c:pt>
                <c:pt idx="84">
                  <c:v>145.83199100726858</c:v>
                </c:pt>
                <c:pt idx="85">
                  <c:v>113.04993374833617</c:v>
                </c:pt>
                <c:pt idx="86">
                  <c:v>161.97693841830051</c:v>
                </c:pt>
                <c:pt idx="87">
                  <c:v>252.72752638923134</c:v>
                </c:pt>
                <c:pt idx="88">
                  <c:v>309.23577287479429</c:v>
                </c:pt>
                <c:pt idx="89">
                  <c:v>244.98532459312696</c:v>
                </c:pt>
                <c:pt idx="90">
                  <c:v>157.9094186079227</c:v>
                </c:pt>
                <c:pt idx="91">
                  <c:v>183.83090226954664</c:v>
                </c:pt>
                <c:pt idx="92">
                  <c:v>223.00225417394074</c:v>
                </c:pt>
                <c:pt idx="93">
                  <c:v>168.44560605342781</c:v>
                </c:pt>
                <c:pt idx="94">
                  <c:v>112.28276551034179</c:v>
                </c:pt>
                <c:pt idx="95">
                  <c:v>132.95523950168462</c:v>
                </c:pt>
                <c:pt idx="96">
                  <c:v>312.60425848076738</c:v>
                </c:pt>
                <c:pt idx="97">
                  <c:v>322.85080110002662</c:v>
                </c:pt>
                <c:pt idx="98">
                  <c:v>117.61561937793255</c:v>
                </c:pt>
                <c:pt idx="99">
                  <c:v>165.41926423211459</c:v>
                </c:pt>
                <c:pt idx="100">
                  <c:v>372.24211128053582</c:v>
                </c:pt>
                <c:pt idx="101">
                  <c:v>89.544386812721257</c:v>
                </c:pt>
                <c:pt idx="102">
                  <c:v>157.05619383370856</c:v>
                </c:pt>
                <c:pt idx="103">
                  <c:v>186.63753808450639</c:v>
                </c:pt>
                <c:pt idx="104">
                  <c:v>256.97835394442103</c:v>
                </c:pt>
                <c:pt idx="105">
                  <c:v>180.76853012262052</c:v>
                </c:pt>
                <c:pt idx="106">
                  <c:v>275.65793504873039</c:v>
                </c:pt>
                <c:pt idx="107">
                  <c:v>287.346441875084</c:v>
                </c:pt>
                <c:pt idx="108">
                  <c:v>170.65395300644741</c:v>
                </c:pt>
                <c:pt idx="109">
                  <c:v>199.13042407659435</c:v>
                </c:pt>
                <c:pt idx="110">
                  <c:v>141.25588729498133</c:v>
                </c:pt>
                <c:pt idx="111">
                  <c:v>174.57047409095355</c:v>
                </c:pt>
                <c:pt idx="112">
                  <c:v>207.9244369873532</c:v>
                </c:pt>
                <c:pt idx="113">
                  <c:v>205.27817064009315</c:v>
                </c:pt>
                <c:pt idx="114">
                  <c:v>235.00223198514919</c:v>
                </c:pt>
                <c:pt idx="115">
                  <c:v>207.10735943950135</c:v>
                </c:pt>
                <c:pt idx="116">
                  <c:v>223.16449110777233</c:v>
                </c:pt>
                <c:pt idx="117">
                  <c:v>192.55478195164858</c:v>
                </c:pt>
                <c:pt idx="118">
                  <c:v>184.57961988458527</c:v>
                </c:pt>
                <c:pt idx="119">
                  <c:v>155.33064075976637</c:v>
                </c:pt>
                <c:pt idx="120">
                  <c:v>131.07974222478333</c:v>
                </c:pt>
                <c:pt idx="121">
                  <c:v>193.80909642197292</c:v>
                </c:pt>
                <c:pt idx="122">
                  <c:v>275.47116151879652</c:v>
                </c:pt>
                <c:pt idx="123">
                  <c:v>248.8786920580178</c:v>
                </c:pt>
                <c:pt idx="124">
                  <c:v>234.78474812270804</c:v>
                </c:pt>
                <c:pt idx="125">
                  <c:v>148.14270331626773</c:v>
                </c:pt>
                <c:pt idx="126">
                  <c:v>167.36625156266041</c:v>
                </c:pt>
                <c:pt idx="127">
                  <c:v>180.11941273689314</c:v>
                </c:pt>
                <c:pt idx="128">
                  <c:v>217.38653714042817</c:v>
                </c:pt>
                <c:pt idx="129">
                  <c:v>86.072308840648446</c:v>
                </c:pt>
                <c:pt idx="130">
                  <c:v>123.68174789770919</c:v>
                </c:pt>
                <c:pt idx="131">
                  <c:v>239.23021150607343</c:v>
                </c:pt>
                <c:pt idx="132">
                  <c:v>265.45339408173987</c:v>
                </c:pt>
                <c:pt idx="133">
                  <c:v>268.3873263296075</c:v>
                </c:pt>
                <c:pt idx="134">
                  <c:v>127.50837332858259</c:v>
                </c:pt>
                <c:pt idx="135">
                  <c:v>116.20323167490369</c:v>
                </c:pt>
                <c:pt idx="136">
                  <c:v>184.71892572674076</c:v>
                </c:pt>
                <c:pt idx="137">
                  <c:v>223.20280299540332</c:v>
                </c:pt>
                <c:pt idx="138">
                  <c:v>268.22252873047807</c:v>
                </c:pt>
                <c:pt idx="139">
                  <c:v>223.85607974789605</c:v>
                </c:pt>
                <c:pt idx="140">
                  <c:v>208.42173755131802</c:v>
                </c:pt>
                <c:pt idx="141">
                  <c:v>229.32808079831699</c:v>
                </c:pt>
                <c:pt idx="142">
                  <c:v>163.66397716363986</c:v>
                </c:pt>
                <c:pt idx="143">
                  <c:v>153.16857465235077</c:v>
                </c:pt>
                <c:pt idx="144">
                  <c:v>207.94129241590483</c:v>
                </c:pt>
                <c:pt idx="145">
                  <c:v>221.13181112418332</c:v>
                </c:pt>
                <c:pt idx="146">
                  <c:v>211.27006294624718</c:v>
                </c:pt>
                <c:pt idx="147">
                  <c:v>247.24622119205225</c:v>
                </c:pt>
                <c:pt idx="148">
                  <c:v>261.46068966662358</c:v>
                </c:pt>
                <c:pt idx="149">
                  <c:v>214.66409178722614</c:v>
                </c:pt>
                <c:pt idx="150">
                  <c:v>194.82725951290575</c:v>
                </c:pt>
                <c:pt idx="151">
                  <c:v>169.87122213442464</c:v>
                </c:pt>
                <c:pt idx="152">
                  <c:v>153.64719497109431</c:v>
                </c:pt>
                <c:pt idx="153">
                  <c:v>162.83656801933174</c:v>
                </c:pt>
                <c:pt idx="154">
                  <c:v>205.8508945959473</c:v>
                </c:pt>
                <c:pt idx="155">
                  <c:v>224.29188001723193</c:v>
                </c:pt>
                <c:pt idx="156">
                  <c:v>154.86137035286293</c:v>
                </c:pt>
                <c:pt idx="157">
                  <c:v>175.93134129150752</c:v>
                </c:pt>
                <c:pt idx="158">
                  <c:v>248.71388715278673</c:v>
                </c:pt>
                <c:pt idx="159">
                  <c:v>218.64121007798678</c:v>
                </c:pt>
                <c:pt idx="160">
                  <c:v>219.42560942958329</c:v>
                </c:pt>
                <c:pt idx="161">
                  <c:v>156.87947142729149</c:v>
                </c:pt>
                <c:pt idx="162">
                  <c:v>138.37525904598817</c:v>
                </c:pt>
                <c:pt idx="163">
                  <c:v>172.03550219847943</c:v>
                </c:pt>
                <c:pt idx="164">
                  <c:v>168.15278822372829</c:v>
                </c:pt>
                <c:pt idx="165">
                  <c:v>240.359752698817</c:v>
                </c:pt>
                <c:pt idx="166">
                  <c:v>278.23907059061514</c:v>
                </c:pt>
                <c:pt idx="167">
                  <c:v>205.22344776086308</c:v>
                </c:pt>
                <c:pt idx="168">
                  <c:v>149.74561283617555</c:v>
                </c:pt>
                <c:pt idx="169">
                  <c:v>165.83830945232603</c:v>
                </c:pt>
                <c:pt idx="170">
                  <c:v>222.42428888010113</c:v>
                </c:pt>
                <c:pt idx="171">
                  <c:v>154.43630303802163</c:v>
                </c:pt>
                <c:pt idx="172">
                  <c:v>196.58709789531727</c:v>
                </c:pt>
                <c:pt idx="173">
                  <c:v>177.45940726672504</c:v>
                </c:pt>
                <c:pt idx="174">
                  <c:v>266.21594699895815</c:v>
                </c:pt>
                <c:pt idx="175">
                  <c:v>253.29940954706777</c:v>
                </c:pt>
                <c:pt idx="176">
                  <c:v>223.41245893739892</c:v>
                </c:pt>
                <c:pt idx="177">
                  <c:v>151.83772611242259</c:v>
                </c:pt>
                <c:pt idx="178">
                  <c:v>215.18780465141546</c:v>
                </c:pt>
                <c:pt idx="179">
                  <c:v>226.66524685975202</c:v>
                </c:pt>
                <c:pt idx="180">
                  <c:v>189.95256021847496</c:v>
                </c:pt>
                <c:pt idx="181">
                  <c:v>187.79220418481736</c:v>
                </c:pt>
                <c:pt idx="182">
                  <c:v>192.98658733346136</c:v>
                </c:pt>
                <c:pt idx="183">
                  <c:v>211.12806482753385</c:v>
                </c:pt>
                <c:pt idx="184">
                  <c:v>218.95893620765588</c:v>
                </c:pt>
                <c:pt idx="185">
                  <c:v>233.73144348677718</c:v>
                </c:pt>
                <c:pt idx="186">
                  <c:v>209.78776953803691</c:v>
                </c:pt>
                <c:pt idx="187">
                  <c:v>159.67003676249448</c:v>
                </c:pt>
                <c:pt idx="188">
                  <c:v>130.07030602326336</c:v>
                </c:pt>
                <c:pt idx="189">
                  <c:v>184.46057583235549</c:v>
                </c:pt>
                <c:pt idx="190">
                  <c:v>284.96278177639789</c:v>
                </c:pt>
                <c:pt idx="191">
                  <c:v>292.50879616731123</c:v>
                </c:pt>
                <c:pt idx="192">
                  <c:v>251.61042790404127</c:v>
                </c:pt>
                <c:pt idx="193">
                  <c:v>187.51942253149886</c:v>
                </c:pt>
                <c:pt idx="194">
                  <c:v>129.51746248299139</c:v>
                </c:pt>
                <c:pt idx="195">
                  <c:v>130.03616749261141</c:v>
                </c:pt>
                <c:pt idx="196">
                  <c:v>138.81709516428344</c:v>
                </c:pt>
                <c:pt idx="197">
                  <c:v>422.15174168445014</c:v>
                </c:pt>
                <c:pt idx="198">
                  <c:v>298.31154266570263</c:v>
                </c:pt>
                <c:pt idx="199">
                  <c:v>230.40787410902016</c:v>
                </c:pt>
                <c:pt idx="200">
                  <c:v>176.09205347267644</c:v>
                </c:pt>
                <c:pt idx="201">
                  <c:v>194.14534083629172</c:v>
                </c:pt>
                <c:pt idx="202">
                  <c:v>250.46894014895406</c:v>
                </c:pt>
                <c:pt idx="203">
                  <c:v>208.01400055079887</c:v>
                </c:pt>
                <c:pt idx="204">
                  <c:v>214.43161775791498</c:v>
                </c:pt>
                <c:pt idx="205">
                  <c:v>205.69283550094065</c:v>
                </c:pt>
                <c:pt idx="206">
                  <c:v>210.0486470082119</c:v>
                </c:pt>
                <c:pt idx="207">
                  <c:v>223.00999652483435</c:v>
                </c:pt>
                <c:pt idx="208">
                  <c:v>200.96778085955771</c:v>
                </c:pt>
                <c:pt idx="209">
                  <c:v>210.48285095184141</c:v>
                </c:pt>
                <c:pt idx="210">
                  <c:v>218.36601345200387</c:v>
                </c:pt>
                <c:pt idx="211">
                  <c:v>185.22803230784879</c:v>
                </c:pt>
                <c:pt idx="212">
                  <c:v>186.27963035165226</c:v>
                </c:pt>
                <c:pt idx="213">
                  <c:v>234.14149088187654</c:v>
                </c:pt>
                <c:pt idx="214">
                  <c:v>230.94425923444712</c:v>
                </c:pt>
                <c:pt idx="215">
                  <c:v>151.43854433888492</c:v>
                </c:pt>
                <c:pt idx="216">
                  <c:v>172.24492025502934</c:v>
                </c:pt>
                <c:pt idx="217">
                  <c:v>177.82392768651317</c:v>
                </c:pt>
                <c:pt idx="218">
                  <c:v>261.70607546756082</c:v>
                </c:pt>
                <c:pt idx="219">
                  <c:v>212.07184202007329</c:v>
                </c:pt>
                <c:pt idx="220">
                  <c:v>182.0316767783369</c:v>
                </c:pt>
                <c:pt idx="221">
                  <c:v>182.39600157904994</c:v>
                </c:pt>
                <c:pt idx="222">
                  <c:v>137.57521201469501</c:v>
                </c:pt>
                <c:pt idx="223">
                  <c:v>186.28967874860558</c:v>
                </c:pt>
                <c:pt idx="224">
                  <c:v>187.23974879037067</c:v>
                </c:pt>
                <c:pt idx="225">
                  <c:v>215.86574673050222</c:v>
                </c:pt>
                <c:pt idx="226">
                  <c:v>205.77797593354921</c:v>
                </c:pt>
                <c:pt idx="227">
                  <c:v>179.59671968908435</c:v>
                </c:pt>
                <c:pt idx="228">
                  <c:v>206.20224232021133</c:v>
                </c:pt>
                <c:pt idx="229">
                  <c:v>246.09479024944739</c:v>
                </c:pt>
                <c:pt idx="230">
                  <c:v>233.0745930220217</c:v>
                </c:pt>
                <c:pt idx="231">
                  <c:v>193.35186428680262</c:v>
                </c:pt>
                <c:pt idx="232">
                  <c:v>141.81680273522014</c:v>
                </c:pt>
                <c:pt idx="233">
                  <c:v>158.17959299868994</c:v>
                </c:pt>
                <c:pt idx="234">
                  <c:v>153.41040650516837</c:v>
                </c:pt>
                <c:pt idx="235">
                  <c:v>167.36940229557837</c:v>
                </c:pt>
                <c:pt idx="236">
                  <c:v>206.85672780094185</c:v>
                </c:pt>
                <c:pt idx="237">
                  <c:v>274.51251958113835</c:v>
                </c:pt>
                <c:pt idx="238">
                  <c:v>156.82690402628018</c:v>
                </c:pt>
                <c:pt idx="239">
                  <c:v>159.73999802175535</c:v>
                </c:pt>
                <c:pt idx="240">
                  <c:v>144.5519095780387</c:v>
                </c:pt>
                <c:pt idx="241">
                  <c:v>226.21273842641128</c:v>
                </c:pt>
                <c:pt idx="242">
                  <c:v>262.78257658175926</c:v>
                </c:pt>
                <c:pt idx="243">
                  <c:v>222.65150887364504</c:v>
                </c:pt>
                <c:pt idx="244">
                  <c:v>233.55961344685895</c:v>
                </c:pt>
                <c:pt idx="245">
                  <c:v>186.65696223266622</c:v>
                </c:pt>
                <c:pt idx="246">
                  <c:v>192.47362139196582</c:v>
                </c:pt>
                <c:pt idx="247">
                  <c:v>236.54965173157308</c:v>
                </c:pt>
                <c:pt idx="248">
                  <c:v>173.08510909482766</c:v>
                </c:pt>
                <c:pt idx="249">
                  <c:v>141.40004472771443</c:v>
                </c:pt>
                <c:pt idx="250">
                  <c:v>225.50450562166631</c:v>
                </c:pt>
                <c:pt idx="251">
                  <c:v>218.82853483419524</c:v>
                </c:pt>
                <c:pt idx="252">
                  <c:v>203.03217178847308</c:v>
                </c:pt>
                <c:pt idx="253">
                  <c:v>137.94545255295623</c:v>
                </c:pt>
                <c:pt idx="254">
                  <c:v>191.96841010211631</c:v>
                </c:pt>
                <c:pt idx="255">
                  <c:v>229.05107455930926</c:v>
                </c:pt>
                <c:pt idx="256">
                  <c:v>163.88347342278007</c:v>
                </c:pt>
                <c:pt idx="257">
                  <c:v>207.35563177576603</c:v>
                </c:pt>
                <c:pt idx="258">
                  <c:v>244.87757248162617</c:v>
                </c:pt>
                <c:pt idx="259">
                  <c:v>228.98931636488825</c:v>
                </c:pt>
                <c:pt idx="260">
                  <c:v>203.53088237906758</c:v>
                </c:pt>
                <c:pt idx="261">
                  <c:v>169.96228776207619</c:v>
                </c:pt>
                <c:pt idx="262">
                  <c:v>167.69354818000352</c:v>
                </c:pt>
                <c:pt idx="263">
                  <c:v>202.12467786001417</c:v>
                </c:pt>
                <c:pt idx="264">
                  <c:v>194.96568971307198</c:v>
                </c:pt>
                <c:pt idx="265">
                  <c:v>221.81659544716413</c:v>
                </c:pt>
                <c:pt idx="266">
                  <c:v>213.36740567166572</c:v>
                </c:pt>
                <c:pt idx="267">
                  <c:v>190.70812999344935</c:v>
                </c:pt>
                <c:pt idx="268">
                  <c:v>186.93877710531353</c:v>
                </c:pt>
                <c:pt idx="269">
                  <c:v>182.02935486727003</c:v>
                </c:pt>
                <c:pt idx="270">
                  <c:v>168.17987038120071</c:v>
                </c:pt>
                <c:pt idx="271">
                  <c:v>196.14033005936329</c:v>
                </c:pt>
                <c:pt idx="272">
                  <c:v>214.52073968719793</c:v>
                </c:pt>
                <c:pt idx="273">
                  <c:v>211.11110448085788</c:v>
                </c:pt>
                <c:pt idx="274">
                  <c:v>247.46142913986222</c:v>
                </c:pt>
                <c:pt idx="275">
                  <c:v>199.86171789524121</c:v>
                </c:pt>
                <c:pt idx="276">
                  <c:v>177.27197455352385</c:v>
                </c:pt>
                <c:pt idx="277">
                  <c:v>200.94220253689082</c:v>
                </c:pt>
                <c:pt idx="278">
                  <c:v>204.3824049197969</c:v>
                </c:pt>
                <c:pt idx="279">
                  <c:v>171.34258446234421</c:v>
                </c:pt>
                <c:pt idx="280">
                  <c:v>166.01274364066961</c:v>
                </c:pt>
                <c:pt idx="281">
                  <c:v>169.02288467458933</c:v>
                </c:pt>
                <c:pt idx="282">
                  <c:v>170.1430095527283</c:v>
                </c:pt>
                <c:pt idx="283">
                  <c:v>162.48312005534331</c:v>
                </c:pt>
                <c:pt idx="284">
                  <c:v>170.93321777503462</c:v>
                </c:pt>
                <c:pt idx="285">
                  <c:v>198.24330413552656</c:v>
                </c:pt>
                <c:pt idx="286">
                  <c:v>209.45338040868191</c:v>
                </c:pt>
                <c:pt idx="287">
                  <c:v>193.30344772990497</c:v>
                </c:pt>
              </c:numCache>
            </c:numRef>
          </c:yVal>
          <c:smooth val="0"/>
        </c:ser>
        <c:ser>
          <c:idx val="0"/>
          <c:order val="1"/>
          <c:marker>
            <c:symbol val="none"/>
          </c:marker>
          <c:xVal>
            <c:numRef>
              <c:f>NO_055!$A$7:$A$800</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NO_055!$F$7:$F$800</c:f>
              <c:numCache>
                <c:formatCode>General</c:formatCode>
                <c:ptCount val="794"/>
                <c:pt idx="0">
                  <c:v>5.4527474504336625E-24</c:v>
                </c:pt>
                <c:pt idx="1">
                  <c:v>6.5145522921955145E-23</c:v>
                </c:pt>
                <c:pt idx="2">
                  <c:v>7.3908641206575934E-22</c:v>
                </c:pt>
                <c:pt idx="3">
                  <c:v>7.9624609169816229E-21</c:v>
                </c:pt>
                <c:pt idx="4">
                  <c:v>8.145933523727204E-20</c:v>
                </c:pt>
                <c:pt idx="5">
                  <c:v>7.9136322026115799E-19</c:v>
                </c:pt>
                <c:pt idx="6">
                  <c:v>7.3004951164927784E-18</c:v>
                </c:pt>
                <c:pt idx="7">
                  <c:v>6.3954369368838194E-17</c:v>
                </c:pt>
                <c:pt idx="8">
                  <c:v>5.32021989415144E-16</c:v>
                </c:pt>
                <c:pt idx="9">
                  <c:v>4.2027195548451883E-15</c:v>
                </c:pt>
                <c:pt idx="10">
                  <c:v>3.1526280980671929E-14</c:v>
                </c:pt>
                <c:pt idx="11">
                  <c:v>2.2457256956336541E-13</c:v>
                </c:pt>
                <c:pt idx="12">
                  <c:v>1.5190873645737075E-12</c:v>
                </c:pt>
                <c:pt idx="13">
                  <c:v>9.7578080661076009E-12</c:v>
                </c:pt>
                <c:pt idx="14">
                  <c:v>5.9520895997883702E-11</c:v>
                </c:pt>
                <c:pt idx="15">
                  <c:v>3.4478325611228614E-10</c:v>
                </c:pt>
                <c:pt idx="16">
                  <c:v>1.8967669549917522E-9</c:v>
                </c:pt>
                <c:pt idx="17">
                  <c:v>9.911792050747191E-9</c:v>
                </c:pt>
                <c:pt idx="18">
                  <c:v>4.9220721736264094E-8</c:v>
                </c:pt>
                <c:pt idx="19">
                  <c:v>2.3249605649373983E-7</c:v>
                </c:pt>
                <c:pt idx="20">
                  <c:v>1.0466699769594169E-6</c:v>
                </c:pt>
                <c:pt idx="21">
                  <c:v>4.5077423706474146E-6</c:v>
                </c:pt>
                <c:pt idx="22">
                  <c:v>1.8692919228137879E-5</c:v>
                </c:pt>
                <c:pt idx="23">
                  <c:v>7.5374900445853704E-5</c:v>
                </c:pt>
                <c:pt idx="24">
                  <c:v>2.9917949101303189E-4</c:v>
                </c:pt>
                <c:pt idx="25">
                  <c:v>1.1819216409168021E-3</c:v>
                </c:pt>
                <c:pt idx="26">
                  <c:v>4.6662282770881984E-3</c:v>
                </c:pt>
                <c:pt idx="27">
                  <c:v>1.8285305715784191E-2</c:v>
                </c:pt>
                <c:pt idx="28">
                  <c:v>6.9986454645964244E-2</c:v>
                </c:pt>
                <c:pt idx="29">
                  <c:v>0.25656348375126981</c:v>
                </c:pt>
                <c:pt idx="30">
                  <c:v>0.88492294186057407</c:v>
                </c:pt>
                <c:pt idx="31">
                  <c:v>2.8327067174555975</c:v>
                </c:pt>
                <c:pt idx="32">
                  <c:v>8.335929649420585</c:v>
                </c:pt>
                <c:pt idx="33">
                  <c:v>22.410893238548216</c:v>
                </c:pt>
                <c:pt idx="34">
                  <c:v>54.829755704580911</c:v>
                </c:pt>
                <c:pt idx="35">
                  <c:v>121.78784349316417</c:v>
                </c:pt>
                <c:pt idx="36">
                  <c:v>245.28396185767332</c:v>
                </c:pt>
                <c:pt idx="37">
                  <c:v>447.7238775095239</c:v>
                </c:pt>
                <c:pt idx="38">
                  <c:v>740.85401603489129</c:v>
                </c:pt>
                <c:pt idx="39">
                  <c:v>1112.4191621731347</c:v>
                </c:pt>
                <c:pt idx="40">
                  <c:v>1518.6668197706856</c:v>
                </c:pt>
                <c:pt idx="41">
                  <c:v>1891.1943707962382</c:v>
                </c:pt>
                <c:pt idx="42">
                  <c:v>2159.4490757586213</c:v>
                </c:pt>
                <c:pt idx="43">
                  <c:v>2278.7954872557339</c:v>
                </c:pt>
                <c:pt idx="44">
                  <c:v>2247.7109935937779</c:v>
                </c:pt>
                <c:pt idx="45">
                  <c:v>2103.3498944838911</c:v>
                </c:pt>
                <c:pt idx="46">
                  <c:v>1899.149632335708</c:v>
                </c:pt>
                <c:pt idx="47">
                  <c:v>1679.6732721017627</c:v>
                </c:pt>
                <c:pt idx="48">
                  <c:v>1467.4093097883713</c:v>
                </c:pt>
                <c:pt idx="49">
                  <c:v>1265.616581665794</c:v>
                </c:pt>
                <c:pt idx="50">
                  <c:v>1070.3060352319924</c:v>
                </c:pt>
                <c:pt idx="51">
                  <c:v>881.02550836013484</c:v>
                </c:pt>
                <c:pt idx="52">
                  <c:v>704.38032762806017</c:v>
                </c:pt>
                <c:pt idx="53">
                  <c:v>550.78872527874114</c:v>
                </c:pt>
                <c:pt idx="54">
                  <c:v>428.81495776407837</c:v>
                </c:pt>
                <c:pt idx="55">
                  <c:v>341.23677378823481</c:v>
                </c:pt>
                <c:pt idx="56">
                  <c:v>284.51361293848584</c:v>
                </c:pt>
                <c:pt idx="57">
                  <c:v>250.90005070607566</c:v>
                </c:pt>
                <c:pt idx="58">
                  <c:v>231.41456460051677</c:v>
                </c:pt>
                <c:pt idx="59">
                  <c:v>218.19346115067233</c:v>
                </c:pt>
                <c:pt idx="60">
                  <c:v>205.66150600630797</c:v>
                </c:pt>
                <c:pt idx="61">
                  <c:v>190.69081668853221</c:v>
                </c:pt>
                <c:pt idx="62">
                  <c:v>172.19803221559539</c:v>
                </c:pt>
                <c:pt idx="63">
                  <c:v>150.55458348138657</c:v>
                </c:pt>
                <c:pt idx="64">
                  <c:v>127.00305173546467</c:v>
                </c:pt>
                <c:pt idx="65">
                  <c:v>103.14756163488386</c:v>
                </c:pt>
                <c:pt idx="66">
                  <c:v>80.544681730584273</c:v>
                </c:pt>
                <c:pt idx="67">
                  <c:v>60.417921465750204</c:v>
                </c:pt>
                <c:pt idx="68">
                  <c:v>43.511132728708901</c:v>
                </c:pt>
                <c:pt idx="69">
                  <c:v>30.073669892416639</c:v>
                </c:pt>
                <c:pt idx="70">
                  <c:v>19.944795206024256</c:v>
                </c:pt>
                <c:pt idx="71">
                  <c:v>12.690359814492059</c:v>
                </c:pt>
                <c:pt idx="72">
                  <c:v>7.7461756609959611</c:v>
                </c:pt>
                <c:pt idx="73">
                  <c:v>4.5357784343253611</c:v>
                </c:pt>
                <c:pt idx="74">
                  <c:v>2.5477547945202561</c:v>
                </c:pt>
                <c:pt idx="75">
                  <c:v>1.3727755260687329</c:v>
                </c:pt>
                <c:pt idx="76">
                  <c:v>0.70953663574146353</c:v>
                </c:pt>
                <c:pt idx="77">
                  <c:v>0.35178890010857478</c:v>
                </c:pt>
                <c:pt idx="78">
                  <c:v>0.16730955903373942</c:v>
                </c:pt>
                <c:pt idx="79">
                  <c:v>7.6329135995690051E-2</c:v>
                </c:pt>
                <c:pt idx="80">
                  <c:v>3.3403404981752843E-2</c:v>
                </c:pt>
                <c:pt idx="81">
                  <c:v>1.4022383826053062E-2</c:v>
                </c:pt>
                <c:pt idx="82">
                  <c:v>5.6465560375522725E-3</c:v>
                </c:pt>
                <c:pt idx="83">
                  <c:v>2.1811026043621344E-3</c:v>
                </c:pt>
                <c:pt idx="84">
                  <c:v>8.0816344685171793E-4</c:v>
                </c:pt>
                <c:pt idx="85">
                  <c:v>2.8724531892228451E-4</c:v>
                </c:pt>
                <c:pt idx="86">
                  <c:v>9.7934872900517724E-5</c:v>
                </c:pt>
                <c:pt idx="87">
                  <c:v>3.2029666363117803E-5</c:v>
                </c:pt>
                <c:pt idx="88">
                  <c:v>1.0048427700758498E-5</c:v>
                </c:pt>
                <c:pt idx="89">
                  <c:v>3.023948952360366E-6</c:v>
                </c:pt>
                <c:pt idx="90">
                  <c:v>8.7293407217096118E-7</c:v>
                </c:pt>
                <c:pt idx="91">
                  <c:v>2.4172361516174291E-7</c:v>
                </c:pt>
                <c:pt idx="92">
                  <c:v>6.4207736878165071E-8</c:v>
                </c:pt>
                <c:pt idx="93">
                  <c:v>1.6360112682358792E-8</c:v>
                </c:pt>
                <c:pt idx="94">
                  <c:v>3.9986727644624422E-9</c:v>
                </c:pt>
                <c:pt idx="95">
                  <c:v>9.3751037981239258E-10</c:v>
                </c:pt>
                <c:pt idx="96">
                  <c:v>2.1084676935850565E-10</c:v>
                </c:pt>
                <c:pt idx="97">
                  <c:v>4.5487122397352591E-11</c:v>
                </c:pt>
                <c:pt idx="98">
                  <c:v>9.4132723008767905E-12</c:v>
                </c:pt>
                <c:pt idx="99">
                  <c:v>1.8686304708937762E-12</c:v>
                </c:pt>
                <c:pt idx="100">
                  <c:v>3.558253433280204E-13</c:v>
                </c:pt>
                <c:pt idx="101">
                  <c:v>6.4995153509010981E-14</c:v>
                </c:pt>
                <c:pt idx="102">
                  <c:v>1.1388216547801533E-14</c:v>
                </c:pt>
                <c:pt idx="103">
                  <c:v>1.9140844966846291E-15</c:v>
                </c:pt>
                <c:pt idx="104">
                  <c:v>3.0860086619983754E-16</c:v>
                </c:pt>
                <c:pt idx="105">
                  <c:v>4.7726965421151284E-17</c:v>
                </c:pt>
                <c:pt idx="106">
                  <c:v>7.0804547101195009E-18</c:v>
                </c:pt>
                <c:pt idx="107">
                  <c:v>1.0076022359420655E-18</c:v>
                </c:pt>
                <c:pt idx="108">
                  <c:v>1.3754592934948975E-19</c:v>
                </c:pt>
                <c:pt idx="109">
                  <c:v>1.8010966050987735E-20</c:v>
                </c:pt>
                <c:pt idx="110">
                  <c:v>2.2623350254609634E-21</c:v>
                </c:pt>
                <c:pt idx="111">
                  <c:v>2.7258846691051178E-22</c:v>
                </c:pt>
                <c:pt idx="112">
                  <c:v>3.1505667186794573E-23</c:v>
                </c:pt>
                <c:pt idx="113">
                  <c:v>3.4930156462468438E-24</c:v>
                </c:pt>
                <c:pt idx="114">
                  <c:v>3.7148649243777373E-25</c:v>
                </c:pt>
                <c:pt idx="115">
                  <c:v>3.7897989338048722E-26</c:v>
                </c:pt>
                <c:pt idx="116">
                  <c:v>3.7086850837448987E-27</c:v>
                </c:pt>
                <c:pt idx="117">
                  <c:v>3.4814037434728084E-28</c:v>
                </c:pt>
                <c:pt idx="118">
                  <c:v>3.1348695431036562E-29</c:v>
                </c:pt>
                <c:pt idx="119">
                  <c:v>2.7077913657352041E-30</c:v>
                </c:pt>
                <c:pt idx="120">
                  <c:v>2.2435800613699074E-31</c:v>
                </c:pt>
                <c:pt idx="121">
                  <c:v>1.7831939853091027E-32</c:v>
                </c:pt>
                <c:pt idx="122">
                  <c:v>1.3595220492021624E-33</c:v>
                </c:pt>
                <c:pt idx="123">
                  <c:v>9.9427052849430617E-35</c:v>
                </c:pt>
                <c:pt idx="124">
                  <c:v>6.9751495526380558E-36</c:v>
                </c:pt>
                <c:pt idx="125">
                  <c:v>4.6938923677033931E-37</c:v>
                </c:pt>
                <c:pt idx="126">
                  <c:v>3.0300052166004953E-38</c:v>
                </c:pt>
                <c:pt idx="127">
                  <c:v>1.8762222055228798E-39</c:v>
                </c:pt>
                <c:pt idx="128">
                  <c:v>1.1144377458610865E-40</c:v>
                </c:pt>
                <c:pt idx="129">
                  <c:v>6.3497700897610808E-42</c:v>
                </c:pt>
                <c:pt idx="130">
                  <c:v>3.4704902971273243E-43</c:v>
                </c:pt>
                <c:pt idx="131">
                  <c:v>1.8195094451442169E-44</c:v>
                </c:pt>
                <c:pt idx="132">
                  <c:v>9.1505761666237876E-46</c:v>
                </c:pt>
                <c:pt idx="133">
                  <c:v>4.4144155437832438E-47</c:v>
                </c:pt>
                <c:pt idx="134">
                  <c:v>2.0428130825563403E-48</c:v>
                </c:pt>
                <c:pt idx="135">
                  <c:v>9.068066466802307E-50</c:v>
                </c:pt>
                <c:pt idx="136">
                  <c:v>3.8612809739442502E-51</c:v>
                </c:pt>
                <c:pt idx="137">
                  <c:v>1.5771709222734536E-52</c:v>
                </c:pt>
                <c:pt idx="138">
                  <c:v>6.1795487698784971E-54</c:v>
                </c:pt>
                <c:pt idx="139">
                  <c:v>2.3225518208086902E-55</c:v>
                </c:pt>
                <c:pt idx="140">
                  <c:v>8.3734553240938671E-57</c:v>
                </c:pt>
                <c:pt idx="141">
                  <c:v>2.8958405713678358E-58</c:v>
                </c:pt>
                <c:pt idx="142">
                  <c:v>9.6067222678126928E-60</c:v>
                </c:pt>
                <c:pt idx="143">
                  <c:v>3.0570776389869996E-61</c:v>
                </c:pt>
                <c:pt idx="144">
                  <c:v>9.3318628547979328E-63</c:v>
                </c:pt>
                <c:pt idx="145">
                  <c:v>2.7325044183346485E-64</c:v>
                </c:pt>
                <c:pt idx="146">
                  <c:v>7.6751000275584147E-66</c:v>
                </c:pt>
                <c:pt idx="147">
                  <c:v>2.0679396566429092E-67</c:v>
                </c:pt>
                <c:pt idx="148">
                  <c:v>5.3446875970464187E-69</c:v>
                </c:pt>
                <c:pt idx="149">
                  <c:v>1.325065769510887E-70</c:v>
                </c:pt>
                <c:pt idx="150">
                  <c:v>3.1512524095293963E-72</c:v>
                </c:pt>
                <c:pt idx="151">
                  <c:v>7.1888528268126477E-74</c:v>
                </c:pt>
                <c:pt idx="152">
                  <c:v>1.5731373437594025E-75</c:v>
                </c:pt>
                <c:pt idx="153">
                  <c:v>3.3022073121021216E-77</c:v>
                </c:pt>
                <c:pt idx="154">
                  <c:v>6.6492501984707133E-79</c:v>
                </c:pt>
                <c:pt idx="155">
                  <c:v>1.2843153144972992E-80</c:v>
                </c:pt>
                <c:pt idx="156">
                  <c:v>2.3795853889521099E-82</c:v>
                </c:pt>
                <c:pt idx="157">
                  <c:v>4.2292326089970527E-84</c:v>
                </c:pt>
                <c:pt idx="158">
                  <c:v>7.2102860852714381E-86</c:v>
                </c:pt>
                <c:pt idx="159">
                  <c:v>1.1791636084120258E-87</c:v>
                </c:pt>
                <c:pt idx="160">
                  <c:v>1.8498064279112352E-89</c:v>
                </c:pt>
                <c:pt idx="161">
                  <c:v>2.7836148657733661E-91</c:v>
                </c:pt>
                <c:pt idx="162">
                  <c:v>4.0181177192671489E-93</c:v>
                </c:pt>
                <c:pt idx="163">
                  <c:v>5.5637398024762804E-95</c:v>
                </c:pt>
                <c:pt idx="164">
                  <c:v>7.3899519146601513E-97</c:v>
                </c:pt>
                <c:pt idx="165">
                  <c:v>9.4155796120675127E-99</c:v>
                </c:pt>
                <c:pt idx="166">
                  <c:v>1.1507557490552101E-100</c:v>
                </c:pt>
                <c:pt idx="167">
                  <c:v>1.349117863576637E-102</c:v>
                </c:pt>
                <c:pt idx="168">
                  <c:v>1.5172155264711491E-104</c:v>
                </c:pt>
                <c:pt idx="169">
                  <c:v>1.6367234702747671E-106</c:v>
                </c:pt>
                <c:pt idx="170">
                  <c:v>1.6936902520987994E-108</c:v>
                </c:pt>
                <c:pt idx="171">
                  <c:v>1.6812152158064828E-110</c:v>
                </c:pt>
                <c:pt idx="172">
                  <c:v>1.6008228765877145E-112</c:v>
                </c:pt>
                <c:pt idx="173">
                  <c:v>1.4621566308291707E-114</c:v>
                </c:pt>
                <c:pt idx="174">
                  <c:v>1.2810767824846804E-116</c:v>
                </c:pt>
                <c:pt idx="175">
                  <c:v>1.0766810483414185E-118</c:v>
                </c:pt>
                <c:pt idx="176">
                  <c:v>8.6801978275305007E-121</c:v>
                </c:pt>
                <c:pt idx="177">
                  <c:v>6.7127863303591694E-123</c:v>
                </c:pt>
                <c:pt idx="178">
                  <c:v>4.9797400252407565E-125</c:v>
                </c:pt>
                <c:pt idx="179">
                  <c:v>3.5435711981502479E-127</c:v>
                </c:pt>
                <c:pt idx="180">
                  <c:v>2.4188353222283825E-129</c:v>
                </c:pt>
                <c:pt idx="181">
                  <c:v>1.583806375815594E-131</c:v>
                </c:pt>
                <c:pt idx="182">
                  <c:v>9.9478337352493447E-134</c:v>
                </c:pt>
                <c:pt idx="183">
                  <c:v>5.9935701832156639E-136</c:v>
                </c:pt>
                <c:pt idx="184">
                  <c:v>3.4639635898384372E-138</c:v>
                </c:pt>
                <c:pt idx="185">
                  <c:v>1.9203999580829827E-140</c:v>
                </c:pt>
                <c:pt idx="186">
                  <c:v>1.0212703026008202E-142</c:v>
                </c:pt>
                <c:pt idx="187">
                  <c:v>5.209791764323436E-145</c:v>
                </c:pt>
                <c:pt idx="188">
                  <c:v>2.5493570954525042E-147</c:v>
                </c:pt>
                <c:pt idx="189">
                  <c:v>1.1966623474759042E-149</c:v>
                </c:pt>
                <c:pt idx="190">
                  <c:v>5.3881940281590127E-152</c:v>
                </c:pt>
                <c:pt idx="191">
                  <c:v>2.327263038974406E-154</c:v>
                </c:pt>
                <c:pt idx="192">
                  <c:v>9.6422494851253578E-157</c:v>
                </c:pt>
                <c:pt idx="193">
                  <c:v>3.8321447266261329E-159</c:v>
                </c:pt>
                <c:pt idx="194">
                  <c:v>1.4609524692347594E-161</c:v>
                </c:pt>
                <c:pt idx="195">
                  <c:v>5.3427015814652348E-164</c:v>
                </c:pt>
                <c:pt idx="196">
                  <c:v>1.8742019857457313E-166</c:v>
                </c:pt>
                <c:pt idx="197">
                  <c:v>6.3067049885376755E-169</c:v>
                </c:pt>
                <c:pt idx="198">
                  <c:v>2.0357258198728019E-171</c:v>
                </c:pt>
                <c:pt idx="199">
                  <c:v>6.3032814559473831E-174</c:v>
                </c:pt>
                <c:pt idx="200">
                  <c:v>1.8721677539070074E-176</c:v>
                </c:pt>
                <c:pt idx="201">
                  <c:v>5.3340056051471394E-179</c:v>
                </c:pt>
                <c:pt idx="202">
                  <c:v>1.4577827967951924E-181</c:v>
                </c:pt>
                <c:pt idx="203">
                  <c:v>3.8217548030722732E-184</c:v>
                </c:pt>
                <c:pt idx="204">
                  <c:v>9.6108868741940367E-187</c:v>
                </c:pt>
                <c:pt idx="205">
                  <c:v>2.3184341049989447E-189</c:v>
                </c:pt>
                <c:pt idx="206">
                  <c:v>5.3648390136259304E-192</c:v>
                </c:pt>
                <c:pt idx="207">
                  <c:v>1.1908286588227378E-194</c:v>
                </c:pt>
                <c:pt idx="208">
                  <c:v>2.5355519185295443E-197</c:v>
                </c:pt>
                <c:pt idx="209">
                  <c:v>5.1787671380903655E-200</c:v>
                </c:pt>
                <c:pt idx="210">
                  <c:v>1.0146374908453145E-202</c:v>
                </c:pt>
                <c:pt idx="211">
                  <c:v>1.9068918978728416E-205</c:v>
                </c:pt>
                <c:pt idx="212">
                  <c:v>3.4377309777285491E-208</c:v>
                </c:pt>
                <c:pt idx="213">
                  <c:v>5.9449519375054132E-211</c:v>
                </c:pt>
                <c:pt idx="214">
                  <c:v>9.8617832769402233E-214</c:v>
                </c:pt>
                <c:pt idx="215">
                  <c:v>1.5692538639113968E-216</c:v>
                </c:pt>
                <c:pt idx="216">
                  <c:v>2.3953093250569188E-219</c:v>
                </c:pt>
                <c:pt idx="217">
                  <c:v>3.5072009481229913E-222</c:v>
                </c:pt>
                <c:pt idx="218">
                  <c:v>4.9259538715620804E-225</c:v>
                </c:pt>
                <c:pt idx="219">
                  <c:v>6.6366769385822873E-228</c:v>
                </c:pt>
                <c:pt idx="220">
                  <c:v>8.5771234411570526E-231</c:v>
                </c:pt>
                <c:pt idx="221">
                  <c:v>1.063318303042234E-233</c:v>
                </c:pt>
                <c:pt idx="222">
                  <c:v>1.264490481943503E-236</c:v>
                </c:pt>
                <c:pt idx="223">
                  <c:v>1.4424424203787082E-239</c:v>
                </c:pt>
                <c:pt idx="224">
                  <c:v>1.5783817593102015E-242</c:v>
                </c:pt>
                <c:pt idx="225">
                  <c:v>1.6567472820496631E-245</c:v>
                </c:pt>
                <c:pt idx="226">
                  <c:v>1.668134737857274E-248</c:v>
                </c:pt>
                <c:pt idx="227">
                  <c:v>1.6111524351331506E-251</c:v>
                </c:pt>
                <c:pt idx="228">
                  <c:v>1.4927008627227363E-254</c:v>
                </c:pt>
                <c:pt idx="229">
                  <c:v>1.326598743774442E-257</c:v>
                </c:pt>
                <c:pt idx="230">
                  <c:v>1.1309333879150361E-260</c:v>
                </c:pt>
                <c:pt idx="231">
                  <c:v>9.2483682860658578E-264</c:v>
                </c:pt>
                <c:pt idx="232">
                  <c:v>7.2547734000523791E-267</c:v>
                </c:pt>
                <c:pt idx="233">
                  <c:v>5.4590017592494694E-270</c:v>
                </c:pt>
                <c:pt idx="234">
                  <c:v>3.9403360556426308E-273</c:v>
                </c:pt>
                <c:pt idx="235">
                  <c:v>2.728248575757975E-276</c:v>
                </c:pt>
                <c:pt idx="236">
                  <c:v>1.8120294749995475E-279</c:v>
                </c:pt>
                <c:pt idx="237">
                  <c:v>1.1544555726658153E-282</c:v>
                </c:pt>
                <c:pt idx="238">
                  <c:v>7.0553707012938646E-286</c:v>
                </c:pt>
                <c:pt idx="239">
                  <c:v>4.1361196747901343E-289</c:v>
                </c:pt>
                <c:pt idx="240">
                  <c:v>2.3259319328682533E-292</c:v>
                </c:pt>
                <c:pt idx="241">
                  <c:v>1.254675889078507E-295</c:v>
                </c:pt>
                <c:pt idx="242">
                  <c:v>6.4922726397294262E-299</c:v>
                </c:pt>
                <c:pt idx="243">
                  <c:v>3.2224975276939041E-302</c:v>
                </c:pt>
                <c:pt idx="244">
                  <c:v>1.5343310796081665E-305</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numCache>
            </c:numRef>
          </c:yVal>
          <c:smooth val="0"/>
        </c:ser>
        <c:ser>
          <c:idx val="1"/>
          <c:order val="2"/>
          <c:marker>
            <c:symbol val="none"/>
          </c:marker>
          <c:xVal>
            <c:numRef>
              <c:f>NO_055!$A$7:$A$800</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NO_055!$C$7:$C$800</c:f>
              <c:numCache>
                <c:formatCode>General</c:formatCode>
                <c:ptCount val="794"/>
                <c:pt idx="0">
                  <c:v>201.90196011016707</c:v>
                </c:pt>
                <c:pt idx="1">
                  <c:v>205.9421982066637</c:v>
                </c:pt>
                <c:pt idx="2">
                  <c:v>210.11292874040601</c:v>
                </c:pt>
                <c:pt idx="3">
                  <c:v>214.41492529366161</c:v>
                </c:pt>
                <c:pt idx="4">
                  <c:v>218.84874973126983</c:v>
                </c:pt>
                <c:pt idx="5">
                  <c:v>223.41474117876993</c:v>
                </c:pt>
                <c:pt idx="6">
                  <c:v>228.11300520211984</c:v>
                </c:pt>
                <c:pt idx="7">
                  <c:v>232.94340323873126</c:v>
                </c:pt>
                <c:pt idx="8">
                  <c:v>237.90554233065313</c:v>
                </c:pt>
                <c:pt idx="9">
                  <c:v>242.99876521163719</c:v>
                </c:pt>
                <c:pt idx="10">
                  <c:v>248.2221408004981</c:v>
                </c:pt>
                <c:pt idx="11">
                  <c:v>253.57445515363111</c:v>
                </c:pt>
                <c:pt idx="12">
                  <c:v>259.05420292974605</c:v>
                </c:pt>
                <c:pt idx="13">
                  <c:v>264.65957941982759</c:v>
                </c:pt>
                <c:pt idx="14">
                  <c:v>270.38847319500059</c:v>
                </c:pt>
                <c:pt idx="15">
                  <c:v>276.23845942438481</c:v>
                </c:pt>
                <c:pt idx="16">
                  <c:v>282.20679391413569</c:v>
                </c:pt>
                <c:pt idx="17">
                  <c:v>288.29040791769313</c:v>
                </c:pt>
                <c:pt idx="18">
                  <c:v>294.48590376579045</c:v>
                </c:pt>
                <c:pt idx="19">
                  <c:v>300.78955136300755</c:v>
                </c:pt>
                <c:pt idx="20">
                  <c:v>307.19728559558263</c:v>
                </c:pt>
                <c:pt idx="21">
                  <c:v>313.70470469283356</c:v>
                </c:pt>
                <c:pt idx="22">
                  <c:v>320.30706958187392</c:v>
                </c:pt>
                <c:pt idx="23">
                  <c:v>326.99930427235688</c:v>
                </c:pt>
                <c:pt idx="24">
                  <c:v>333.77599730473872</c:v>
                </c:pt>
                <c:pt idx="25">
                  <c:v>340.63140429203872</c:v>
                </c:pt>
                <c:pt idx="26">
                  <c:v>347.55945158128623</c:v>
                </c:pt>
                <c:pt idx="27">
                  <c:v>354.55374105681153</c:v>
                </c:pt>
                <c:pt idx="28">
                  <c:v>361.60755610325833</c:v>
                </c:pt>
                <c:pt idx="29">
                  <c:v>368.71386874169565</c:v>
                </c:pt>
                <c:pt idx="30">
                  <c:v>375.86534794750168</c:v>
                </c:pt>
                <c:pt idx="31">
                  <c:v>383.05436915380318</c:v>
                </c:pt>
                <c:pt idx="32">
                  <c:v>390.27302493919962</c:v>
                </c:pt>
                <c:pt idx="33">
                  <c:v>397.51313689330885</c:v>
                </c:pt>
                <c:pt idx="34">
                  <c:v>404.76626864836544</c:v>
                </c:pt>
                <c:pt idx="35">
                  <c:v>412.02374005970677</c:v>
                </c:pt>
                <c:pt idx="36">
                  <c:v>419.27664251252753</c:v>
                </c:pt>
                <c:pt idx="37">
                  <c:v>426.5158553267978</c:v>
                </c:pt>
                <c:pt idx="38">
                  <c:v>433.73206322675156</c:v>
                </c:pt>
                <c:pt idx="39">
                  <c:v>440.91577483589543</c:v>
                </c:pt>
                <c:pt idx="40">
                  <c:v>448.05734215308922</c:v>
                </c:pt>
                <c:pt idx="41">
                  <c:v>455.14698095994407</c:v>
                </c:pt>
                <c:pt idx="42">
                  <c:v>462.17479210460465</c:v>
                </c:pt>
                <c:pt idx="43">
                  <c:v>469.13078360195192</c:v>
                </c:pt>
                <c:pt idx="44">
                  <c:v>476.00489348542891</c:v>
                </c:pt>
                <c:pt idx="45">
                  <c:v>482.78701334106779</c:v>
                </c:pt>
                <c:pt idx="46">
                  <c:v>489.46701244992653</c:v>
                </c:pt>
                <c:pt idx="47">
                  <c:v>496.03476246104822</c:v>
                </c:pt>
                <c:pt idx="48">
                  <c:v>502.4801625132697</c:v>
                </c:pt>
                <c:pt idx="49">
                  <c:v>508.7931647207501</c:v>
                </c:pt>
                <c:pt idx="50">
                  <c:v>514.96379993399455</c:v>
                </c:pt>
                <c:pt idx="51">
                  <c:v>520.98220368543582</c:v>
                </c:pt>
                <c:pt idx="52">
                  <c:v>526.83864222632417</c:v>
                </c:pt>
                <c:pt idx="53">
                  <c:v>532.523538559793</c:v>
                </c:pt>
                <c:pt idx="54">
                  <c:v>538.0274983735186</c:v>
                </c:pt>
                <c:pt idx="55">
                  <c:v>543.3413357744065</c:v>
                </c:pt>
                <c:pt idx="56">
                  <c:v>548.45609872721127</c:v>
                </c:pt>
                <c:pt idx="57">
                  <c:v>553.36309409895466</c:v>
                </c:pt>
                <c:pt idx="58">
                  <c:v>558.0539122114435</c:v>
                </c:pt>
                <c:pt idx="59">
                  <c:v>562.52045080511982</c:v>
                </c:pt>
                <c:pt idx="60">
                  <c:v>566.75493831888639</c:v>
                </c:pt>
                <c:pt idx="61">
                  <c:v>570.74995639245742</c:v>
                </c:pt>
                <c:pt idx="62">
                  <c:v>574.49846150016583</c:v>
                </c:pt>
                <c:pt idx="63">
                  <c:v>577.99380562801309</c:v>
                </c:pt>
                <c:pt idx="64">
                  <c:v>581.2297559090706</c:v>
                </c:pt>
                <c:pt idx="65">
                  <c:v>584.20051313610213</c:v>
                </c:pt>
                <c:pt idx="66">
                  <c:v>586.90072907447836</c:v>
                </c:pt>
                <c:pt idx="67">
                  <c:v>589.32552250305798</c:v>
                </c:pt>
                <c:pt idx="68">
                  <c:v>591.47049391570772</c:v>
                </c:pt>
                <c:pt idx="69">
                  <c:v>593.33173882149174</c:v>
                </c:pt>
                <c:pt idx="70">
                  <c:v>594.90585958725535</c:v>
                </c:pt>
                <c:pt idx="71">
                  <c:v>596.18997577232983</c:v>
                </c:pt>
                <c:pt idx="72">
                  <c:v>597.18173291135565</c:v>
                </c:pt>
                <c:pt idx="73">
                  <c:v>597.87930970774494</c:v>
                </c:pt>
                <c:pt idx="74">
                  <c:v>598.28142360701668</c:v>
                </c:pt>
                <c:pt idx="75">
                  <c:v>598.38733472613524</c:v>
                </c:pt>
                <c:pt idx="76">
                  <c:v>598.19684812200057</c:v>
                </c:pt>
                <c:pt idx="77">
                  <c:v>597.71031438935631</c:v>
                </c:pt>
                <c:pt idx="78">
                  <c:v>596.92862858554736</c:v>
                </c:pt>
                <c:pt idx="79">
                  <c:v>595.85322748674355</c:v>
                </c:pt>
                <c:pt idx="80">
                  <c:v>594.48608518740298</c:v>
                </c:pt>
                <c:pt idx="81">
                  <c:v>592.82970706183835</c:v>
                </c:pt>
                <c:pt idx="82">
                  <c:v>590.88712211374184</c:v>
                </c:pt>
                <c:pt idx="83">
                  <c:v>588.66187374636661</c:v>
                </c:pt>
                <c:pt idx="84">
                  <c:v>586.15800899273142</c:v>
                </c:pt>
                <c:pt idx="85">
                  <c:v>583.38006625166383</c:v>
                </c:pt>
                <c:pt idx="86">
                  <c:v>580.33306158169944</c:v>
                </c:pt>
                <c:pt idx="87">
                  <c:v>577.02247361076866</c:v>
                </c:pt>
                <c:pt idx="88">
                  <c:v>573.45422712520576</c:v>
                </c:pt>
                <c:pt idx="89">
                  <c:v>569.63467540687304</c:v>
                </c:pt>
                <c:pt idx="90">
                  <c:v>565.57058139207732</c:v>
                </c:pt>
                <c:pt idx="91">
                  <c:v>561.26909773045338</c:v>
                </c:pt>
                <c:pt idx="92">
                  <c:v>556.73774582605927</c:v>
                </c:pt>
                <c:pt idx="93">
                  <c:v>551.98439394657214</c:v>
                </c:pt>
                <c:pt idx="94">
                  <c:v>547.01723448965822</c:v>
                </c:pt>
                <c:pt idx="95">
                  <c:v>541.8447604983154</c:v>
                </c:pt>
                <c:pt idx="96">
                  <c:v>536.47574151923266</c:v>
                </c:pt>
                <c:pt idx="97">
                  <c:v>530.91919889997337</c:v>
                </c:pt>
                <c:pt idx="98">
                  <c:v>525.18438062206747</c:v>
                </c:pt>
                <c:pt idx="99">
                  <c:v>519.2807357678854</c:v>
                </c:pt>
                <c:pt idx="100">
                  <c:v>513.21788871946421</c:v>
                </c:pt>
                <c:pt idx="101">
                  <c:v>507.00561318727875</c:v>
                </c:pt>
                <c:pt idx="102">
                  <c:v>500.65380616629142</c:v>
                </c:pt>
                <c:pt idx="103">
                  <c:v>494.17246191549361</c:v>
                </c:pt>
                <c:pt idx="104">
                  <c:v>487.57164605557892</c:v>
                </c:pt>
                <c:pt idx="105">
                  <c:v>480.86146987737948</c:v>
                </c:pt>
                <c:pt idx="106">
                  <c:v>474.05206495126964</c:v>
                </c:pt>
                <c:pt idx="107">
                  <c:v>467.153558124916</c:v>
                </c:pt>
                <c:pt idx="108">
                  <c:v>460.17604699355257</c:v>
                </c:pt>
                <c:pt idx="109">
                  <c:v>453.12957592340564</c:v>
                </c:pt>
                <c:pt idx="110">
                  <c:v>446.02411270501864</c:v>
                </c:pt>
                <c:pt idx="111">
                  <c:v>438.86952590904644</c:v>
                </c:pt>
                <c:pt idx="112">
                  <c:v>431.67556301264682</c:v>
                </c:pt>
                <c:pt idx="113">
                  <c:v>424.45182935990687</c:v>
                </c:pt>
                <c:pt idx="114">
                  <c:v>417.20776801485079</c:v>
                </c:pt>
                <c:pt idx="115">
                  <c:v>409.95264056049865</c:v>
                </c:pt>
                <c:pt idx="116">
                  <c:v>402.69550889222768</c:v>
                </c:pt>
                <c:pt idx="117">
                  <c:v>395.44521804835142</c:v>
                </c:pt>
                <c:pt idx="118">
                  <c:v>388.21038011541475</c:v>
                </c:pt>
                <c:pt idx="119">
                  <c:v>380.99935924023362</c:v>
                </c:pt>
                <c:pt idx="120">
                  <c:v>373.82025777521665</c:v>
                </c:pt>
                <c:pt idx="121">
                  <c:v>366.68090357802708</c:v>
                </c:pt>
                <c:pt idx="122">
                  <c:v>359.58883848120348</c:v>
                </c:pt>
                <c:pt idx="123">
                  <c:v>352.5513079419822</c:v>
                </c:pt>
                <c:pt idx="124">
                  <c:v>345.57525187729198</c:v>
                </c:pt>
                <c:pt idx="125">
                  <c:v>338.66729668373227</c:v>
                </c:pt>
                <c:pt idx="126">
                  <c:v>331.83374843733958</c:v>
                </c:pt>
                <c:pt idx="127">
                  <c:v>325.08058726310685</c:v>
                </c:pt>
                <c:pt idx="128">
                  <c:v>318.41346285957184</c:v>
                </c:pt>
                <c:pt idx="129">
                  <c:v>311.83769115935155</c:v>
                </c:pt>
                <c:pt idx="130">
                  <c:v>305.35825210229081</c:v>
                </c:pt>
                <c:pt idx="131">
                  <c:v>298.97978849392655</c:v>
                </c:pt>
                <c:pt idx="132">
                  <c:v>292.70660591826015</c:v>
                </c:pt>
                <c:pt idx="133">
                  <c:v>286.5426736703925</c:v>
                </c:pt>
                <c:pt idx="134">
                  <c:v>280.49162667141741</c:v>
                </c:pt>
                <c:pt idx="135">
                  <c:v>274.5567683250963</c:v>
                </c:pt>
                <c:pt idx="136">
                  <c:v>268.74107427325924</c:v>
                </c:pt>
                <c:pt idx="137">
                  <c:v>263.04719700459668</c:v>
                </c:pt>
                <c:pt idx="138">
                  <c:v>257.47747126952191</c:v>
                </c:pt>
                <c:pt idx="139">
                  <c:v>252.03392025210394</c:v>
                </c:pt>
                <c:pt idx="140">
                  <c:v>246.71826244868197</c:v>
                </c:pt>
                <c:pt idx="141">
                  <c:v>241.53191920168302</c:v>
                </c:pt>
                <c:pt idx="142">
                  <c:v>236.47602283636013</c:v>
                </c:pt>
                <c:pt idx="143">
                  <c:v>231.55142534764923</c:v>
                </c:pt>
                <c:pt idx="144">
                  <c:v>226.75870758409516</c:v>
                </c:pt>
                <c:pt idx="145">
                  <c:v>222.09818887581667</c:v>
                </c:pt>
                <c:pt idx="146">
                  <c:v>217.56993705375282</c:v>
                </c:pt>
                <c:pt idx="147">
                  <c:v>213.17377880794777</c:v>
                </c:pt>
                <c:pt idx="148">
                  <c:v>208.90931033337645</c:v>
                </c:pt>
                <c:pt idx="149">
                  <c:v>204.77590821277386</c:v>
                </c:pt>
                <c:pt idx="150">
                  <c:v>200.77274048709424</c:v>
                </c:pt>
                <c:pt idx="151">
                  <c:v>196.89877786557537</c:v>
                </c:pt>
                <c:pt idx="152">
                  <c:v>193.1528050289057</c:v>
                </c:pt>
                <c:pt idx="153">
                  <c:v>189.53343198066827</c:v>
                </c:pt>
                <c:pt idx="154">
                  <c:v>186.03910540405269</c:v>
                </c:pt>
                <c:pt idx="155">
                  <c:v>182.66811998276808</c:v>
                </c:pt>
                <c:pt idx="156">
                  <c:v>179.41862964713707</c:v>
                </c:pt>
                <c:pt idx="157">
                  <c:v>176.28865870849248</c:v>
                </c:pt>
                <c:pt idx="158">
                  <c:v>173.27611284721328</c:v>
                </c:pt>
                <c:pt idx="159">
                  <c:v>170.37878992201323</c:v>
                </c:pt>
                <c:pt idx="160">
                  <c:v>167.59439057041672</c:v>
                </c:pt>
                <c:pt idx="161">
                  <c:v>164.92052857270852</c:v>
                </c:pt>
                <c:pt idx="162">
                  <c:v>162.35474095401185</c:v>
                </c:pt>
                <c:pt idx="163">
                  <c:v>159.89449780152057</c:v>
                </c:pt>
                <c:pt idx="164">
                  <c:v>157.5372117762717</c:v>
                </c:pt>
                <c:pt idx="165">
                  <c:v>155.28024730118298</c:v>
                </c:pt>
                <c:pt idx="166">
                  <c:v>153.12092940938487</c:v>
                </c:pt>
                <c:pt idx="167">
                  <c:v>151.05655223913692</c:v>
                </c:pt>
                <c:pt idx="168">
                  <c:v>149.08438716382443</c:v>
                </c:pt>
                <c:pt idx="169">
                  <c:v>147.20169054767399</c:v>
                </c:pt>
                <c:pt idx="170">
                  <c:v>145.40571111989888</c:v>
                </c:pt>
                <c:pt idx="171">
                  <c:v>143.69369696197836</c:v>
                </c:pt>
                <c:pt idx="172">
                  <c:v>142.06290210468273</c:v>
                </c:pt>
                <c:pt idx="173">
                  <c:v>140.51059273327496</c:v>
                </c:pt>
                <c:pt idx="174">
                  <c:v>139.03405300104185</c:v>
                </c:pt>
                <c:pt idx="175">
                  <c:v>137.63059045293224</c:v>
                </c:pt>
                <c:pt idx="176">
                  <c:v>136.29754106260108</c:v>
                </c:pt>
                <c:pt idx="177">
                  <c:v>135.03227388757742</c:v>
                </c:pt>
                <c:pt idx="178">
                  <c:v>133.83219534858455</c:v>
                </c:pt>
                <c:pt idx="179">
                  <c:v>132.694753140248</c:v>
                </c:pt>
                <c:pt idx="180">
                  <c:v>131.61743978152504</c:v>
                </c:pt>
                <c:pt idx="181">
                  <c:v>130.59779581518262</c:v>
                </c:pt>
                <c:pt idx="182">
                  <c:v>129.63341266653865</c:v>
                </c:pt>
                <c:pt idx="183">
                  <c:v>128.72193517246615</c:v>
                </c:pt>
                <c:pt idx="184">
                  <c:v>127.86106379234411</c:v>
                </c:pt>
                <c:pt idx="185">
                  <c:v>127.04855651322282</c:v>
                </c:pt>
                <c:pt idx="186">
                  <c:v>126.28223046196308</c:v>
                </c:pt>
                <c:pt idx="187">
                  <c:v>125.55996323750551</c:v>
                </c:pt>
                <c:pt idx="188">
                  <c:v>124.87969397673666</c:v>
                </c:pt>
                <c:pt idx="189">
                  <c:v>124.23942416764451</c:v>
                </c:pt>
                <c:pt idx="190">
                  <c:v>123.63721822360212</c:v>
                </c:pt>
                <c:pt idx="191">
                  <c:v>123.07120383268878</c:v>
                </c:pt>
                <c:pt idx="192">
                  <c:v>122.53957209595875</c:v>
                </c:pt>
                <c:pt idx="193">
                  <c:v>122.04057746850114</c:v>
                </c:pt>
                <c:pt idx="194">
                  <c:v>121.57253751700863</c:v>
                </c:pt>
                <c:pt idx="195">
                  <c:v>121.1338325073886</c:v>
                </c:pt>
                <c:pt idx="196">
                  <c:v>120.72290483571656</c:v>
                </c:pt>
                <c:pt idx="197">
                  <c:v>120.33825831554988</c:v>
                </c:pt>
                <c:pt idx="198">
                  <c:v>119.97845733429739</c:v>
                </c:pt>
                <c:pt idx="199">
                  <c:v>119.64212589097986</c:v>
                </c:pt>
                <c:pt idx="200">
                  <c:v>119.32794652732356</c:v>
                </c:pt>
                <c:pt idx="201">
                  <c:v>119.03465916370828</c:v>
                </c:pt>
                <c:pt idx="202">
                  <c:v>118.76105985104591</c:v>
                </c:pt>
                <c:pt idx="203">
                  <c:v>118.50599944920114</c:v>
                </c:pt>
                <c:pt idx="204">
                  <c:v>118.26838224208502</c:v>
                </c:pt>
                <c:pt idx="205">
                  <c:v>118.04716449905935</c:v>
                </c:pt>
                <c:pt idx="206">
                  <c:v>117.84135299178809</c:v>
                </c:pt>
                <c:pt idx="207">
                  <c:v>117.65000347516565</c:v>
                </c:pt>
                <c:pt idx="208">
                  <c:v>117.47221914044228</c:v>
                </c:pt>
                <c:pt idx="209">
                  <c:v>117.30714904815859</c:v>
                </c:pt>
                <c:pt idx="210">
                  <c:v>117.15398654799614</c:v>
                </c:pt>
                <c:pt idx="211">
                  <c:v>117.0119676921512</c:v>
                </c:pt>
                <c:pt idx="212">
                  <c:v>116.88036964834775</c:v>
                </c:pt>
                <c:pt idx="213">
                  <c:v>116.75850911812347</c:v>
                </c:pt>
                <c:pt idx="214">
                  <c:v>116.64574076555289</c:v>
                </c:pt>
                <c:pt idx="215">
                  <c:v>116.54145566111508</c:v>
                </c:pt>
                <c:pt idx="216">
                  <c:v>116.44507974497067</c:v>
                </c:pt>
                <c:pt idx="217">
                  <c:v>116.35607231348685</c:v>
                </c:pt>
                <c:pt idx="218">
                  <c:v>116.27392453243918</c:v>
                </c:pt>
                <c:pt idx="219">
                  <c:v>116.19815797992673</c:v>
                </c:pt>
                <c:pt idx="220">
                  <c:v>116.12832322166309</c:v>
                </c:pt>
                <c:pt idx="221">
                  <c:v>116.06399842095007</c:v>
                </c:pt>
                <c:pt idx="222">
                  <c:v>116.00478798530499</c:v>
                </c:pt>
                <c:pt idx="223">
                  <c:v>115.95032125139441</c:v>
                </c:pt>
                <c:pt idx="224">
                  <c:v>115.90025120962933</c:v>
                </c:pt>
                <c:pt idx="225">
                  <c:v>115.85425326949779</c:v>
                </c:pt>
                <c:pt idx="226">
                  <c:v>115.81202406645077</c:v>
                </c:pt>
                <c:pt idx="227">
                  <c:v>115.77328031091565</c:v>
                </c:pt>
                <c:pt idx="228">
                  <c:v>115.73775767978867</c:v>
                </c:pt>
                <c:pt idx="229">
                  <c:v>115.70520975055261</c:v>
                </c:pt>
                <c:pt idx="230">
                  <c:v>115.67540697797828</c:v>
                </c:pt>
                <c:pt idx="231">
                  <c:v>115.64813571319738</c:v>
                </c:pt>
                <c:pt idx="232">
                  <c:v>115.62319726477986</c:v>
                </c:pt>
                <c:pt idx="233">
                  <c:v>115.60040700131006</c:v>
                </c:pt>
                <c:pt idx="234">
                  <c:v>115.57959349483163</c:v>
                </c:pt>
                <c:pt idx="235">
                  <c:v>115.56059770442164</c:v>
                </c:pt>
                <c:pt idx="236">
                  <c:v>115.54327219905815</c:v>
                </c:pt>
                <c:pt idx="237">
                  <c:v>115.52748041886164</c:v>
                </c:pt>
                <c:pt idx="238">
                  <c:v>115.51309597371983</c:v>
                </c:pt>
                <c:pt idx="239">
                  <c:v>115.50000197824464</c:v>
                </c:pt>
                <c:pt idx="240">
                  <c:v>115.4880904219613</c:v>
                </c:pt>
                <c:pt idx="241">
                  <c:v>115.47726157358872</c:v>
                </c:pt>
                <c:pt idx="242">
                  <c:v>115.46742341824076</c:v>
                </c:pt>
                <c:pt idx="243">
                  <c:v>115.45849112635497</c:v>
                </c:pt>
                <c:pt idx="244">
                  <c:v>115.45038655314104</c:v>
                </c:pt>
                <c:pt idx="245">
                  <c:v>115.44303776733376</c:v>
                </c:pt>
                <c:pt idx="246">
                  <c:v>115.43637860803416</c:v>
                </c:pt>
                <c:pt idx="247">
                  <c:v>115.4303482684269</c:v>
                </c:pt>
                <c:pt idx="248">
                  <c:v>115.42489090517235</c:v>
                </c:pt>
                <c:pt idx="249">
                  <c:v>115.41995527228556</c:v>
                </c:pt>
                <c:pt idx="250">
                  <c:v>115.41549437833368</c:v>
                </c:pt>
                <c:pt idx="251">
                  <c:v>115.41146516580477</c:v>
                </c:pt>
                <c:pt idx="252">
                  <c:v>115.4078282115269</c:v>
                </c:pt>
                <c:pt idx="253">
                  <c:v>115.40454744704377</c:v>
                </c:pt>
                <c:pt idx="254">
                  <c:v>115.40158989788371</c:v>
                </c:pt>
                <c:pt idx="255">
                  <c:v>115.39892544069075</c:v>
                </c:pt>
                <c:pt idx="256">
                  <c:v>115.39652657721993</c:v>
                </c:pt>
                <c:pt idx="257">
                  <c:v>115.39436822423399</c:v>
                </c:pt>
                <c:pt idx="258">
                  <c:v>115.39242751837384</c:v>
                </c:pt>
                <c:pt idx="259">
                  <c:v>115.39068363511174</c:v>
                </c:pt>
                <c:pt idx="260">
                  <c:v>115.38911762093241</c:v>
                </c:pt>
                <c:pt idx="261">
                  <c:v>115.38771223792381</c:v>
                </c:pt>
                <c:pt idx="262">
                  <c:v>115.38645181999649</c:v>
                </c:pt>
                <c:pt idx="263">
                  <c:v>115.38532213998582</c:v>
                </c:pt>
                <c:pt idx="264">
                  <c:v>115.38431028692803</c:v>
                </c:pt>
                <c:pt idx="265">
                  <c:v>115.38340455283586</c:v>
                </c:pt>
                <c:pt idx="266">
                  <c:v>115.38259432833428</c:v>
                </c:pt>
                <c:pt idx="267">
                  <c:v>115.38187000655064</c:v>
                </c:pt>
                <c:pt idx="268">
                  <c:v>115.38122289468647</c:v>
                </c:pt>
                <c:pt idx="269">
                  <c:v>115.38064513272997</c:v>
                </c:pt>
                <c:pt idx="270">
                  <c:v>115.38012961879927</c:v>
                </c:pt>
                <c:pt idx="271">
                  <c:v>115.3796699406367</c:v>
                </c:pt>
                <c:pt idx="272">
                  <c:v>115.37926031280209</c:v>
                </c:pt>
                <c:pt idx="273">
                  <c:v>115.37889551914211</c:v>
                </c:pt>
                <c:pt idx="274">
                  <c:v>115.37857086013778</c:v>
                </c:pt>
                <c:pt idx="275">
                  <c:v>115.37828210475878</c:v>
                </c:pt>
                <c:pt idx="276">
                  <c:v>115.37802544647616</c:v>
                </c:pt>
                <c:pt idx="277">
                  <c:v>115.37779746310918</c:v>
                </c:pt>
                <c:pt idx="278">
                  <c:v>115.37759508020312</c:v>
                </c:pt>
                <c:pt idx="279">
                  <c:v>115.37741553765579</c:v>
                </c:pt>
                <c:pt idx="280">
                  <c:v>115.3772563593304</c:v>
                </c:pt>
                <c:pt idx="281">
                  <c:v>115.37711532541067</c:v>
                </c:pt>
                <c:pt idx="282">
                  <c:v>115.37699044727168</c:v>
                </c:pt>
                <c:pt idx="283">
                  <c:v>115.37687994465671</c:v>
                </c:pt>
                <c:pt idx="284">
                  <c:v>115.37678222496537</c:v>
                </c:pt>
                <c:pt idx="285">
                  <c:v>115.37669586447346</c:v>
                </c:pt>
                <c:pt idx="286">
                  <c:v>115.37661959131809</c:v>
                </c:pt>
                <c:pt idx="287">
                  <c:v>115.37655227009502</c:v>
                </c:pt>
              </c:numCache>
            </c:numRef>
          </c:yVal>
          <c:smooth val="0"/>
        </c:ser>
        <c:ser>
          <c:idx val="3"/>
          <c:order val="3"/>
          <c:marker>
            <c:symbol val="none"/>
          </c:marker>
          <c:xVal>
            <c:numRef>
              <c:f>NO_055!$A$7:$A$800</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NO_055!$B$7:$B$800</c:f>
              <c:numCache>
                <c:formatCode>General</c:formatCode>
                <c:ptCount val="794"/>
                <c:pt idx="0">
                  <c:v>0</c:v>
                </c:pt>
                <c:pt idx="1">
                  <c:v>13.09</c:v>
                </c:pt>
                <c:pt idx="2">
                  <c:v>17.010000000000002</c:v>
                </c:pt>
                <c:pt idx="3">
                  <c:v>73.94</c:v>
                </c:pt>
                <c:pt idx="4">
                  <c:v>111.19</c:v>
                </c:pt>
                <c:pt idx="5">
                  <c:v>79.48</c:v>
                </c:pt>
                <c:pt idx="6">
                  <c:v>81.5</c:v>
                </c:pt>
                <c:pt idx="7">
                  <c:v>201.04</c:v>
                </c:pt>
                <c:pt idx="8">
                  <c:v>288.10000000000002</c:v>
                </c:pt>
                <c:pt idx="9">
                  <c:v>255.04</c:v>
                </c:pt>
                <c:pt idx="10">
                  <c:v>384.47</c:v>
                </c:pt>
                <c:pt idx="11">
                  <c:v>554.04</c:v>
                </c:pt>
                <c:pt idx="12">
                  <c:v>614.32000000000005</c:v>
                </c:pt>
                <c:pt idx="13">
                  <c:v>586.01</c:v>
                </c:pt>
                <c:pt idx="14">
                  <c:v>533.25</c:v>
                </c:pt>
                <c:pt idx="15">
                  <c:v>642.32000000000005</c:v>
                </c:pt>
                <c:pt idx="16">
                  <c:v>762.8</c:v>
                </c:pt>
                <c:pt idx="17">
                  <c:v>860.16</c:v>
                </c:pt>
                <c:pt idx="18">
                  <c:v>985.37</c:v>
                </c:pt>
                <c:pt idx="19">
                  <c:v>923.86</c:v>
                </c:pt>
                <c:pt idx="20">
                  <c:v>1114.0999999999999</c:v>
                </c:pt>
                <c:pt idx="21">
                  <c:v>1156.4100000000001</c:v>
                </c:pt>
                <c:pt idx="22">
                  <c:v>1183.3499999999999</c:v>
                </c:pt>
                <c:pt idx="23">
                  <c:v>1366.13</c:v>
                </c:pt>
                <c:pt idx="24">
                  <c:v>1371.87</c:v>
                </c:pt>
                <c:pt idx="25">
                  <c:v>1469.26</c:v>
                </c:pt>
                <c:pt idx="26">
                  <c:v>1737.08</c:v>
                </c:pt>
                <c:pt idx="27">
                  <c:v>1775.27</c:v>
                </c:pt>
                <c:pt idx="28">
                  <c:v>1793.85</c:v>
                </c:pt>
                <c:pt idx="29">
                  <c:v>1834.18</c:v>
                </c:pt>
                <c:pt idx="30">
                  <c:v>1823.91</c:v>
                </c:pt>
                <c:pt idx="31">
                  <c:v>1972.5</c:v>
                </c:pt>
                <c:pt idx="32">
                  <c:v>2023.9</c:v>
                </c:pt>
                <c:pt idx="33">
                  <c:v>2183.94</c:v>
                </c:pt>
                <c:pt idx="34">
                  <c:v>2124.9299999999998</c:v>
                </c:pt>
                <c:pt idx="35">
                  <c:v>1942.13</c:v>
                </c:pt>
                <c:pt idx="36">
                  <c:v>2127.0700000000002</c:v>
                </c:pt>
                <c:pt idx="37">
                  <c:v>2232.41</c:v>
                </c:pt>
                <c:pt idx="38">
                  <c:v>2130.29</c:v>
                </c:pt>
                <c:pt idx="39">
                  <c:v>2395.9699999999998</c:v>
                </c:pt>
                <c:pt idx="40">
                  <c:v>2491.96</c:v>
                </c:pt>
                <c:pt idx="41">
                  <c:v>2407.02</c:v>
                </c:pt>
                <c:pt idx="42">
                  <c:v>2486.63</c:v>
                </c:pt>
                <c:pt idx="43">
                  <c:v>2587.11</c:v>
                </c:pt>
                <c:pt idx="44">
                  <c:v>2429.42</c:v>
                </c:pt>
                <c:pt idx="45">
                  <c:v>2254.19</c:v>
                </c:pt>
                <c:pt idx="46">
                  <c:v>2138.86</c:v>
                </c:pt>
                <c:pt idx="47">
                  <c:v>1937.31</c:v>
                </c:pt>
                <c:pt idx="48">
                  <c:v>1843</c:v>
                </c:pt>
                <c:pt idx="49">
                  <c:v>1801.13</c:v>
                </c:pt>
                <c:pt idx="50">
                  <c:v>1512.02</c:v>
                </c:pt>
                <c:pt idx="51">
                  <c:v>1105.07</c:v>
                </c:pt>
                <c:pt idx="52">
                  <c:v>991.48</c:v>
                </c:pt>
                <c:pt idx="53">
                  <c:v>980.18</c:v>
                </c:pt>
                <c:pt idx="54">
                  <c:v>855.78</c:v>
                </c:pt>
                <c:pt idx="55">
                  <c:v>746.27</c:v>
                </c:pt>
                <c:pt idx="56">
                  <c:v>832.83</c:v>
                </c:pt>
                <c:pt idx="57">
                  <c:v>727.99</c:v>
                </c:pt>
                <c:pt idx="58">
                  <c:v>655.41</c:v>
                </c:pt>
                <c:pt idx="59">
                  <c:v>659.66</c:v>
                </c:pt>
                <c:pt idx="60">
                  <c:v>676.06</c:v>
                </c:pt>
                <c:pt idx="61">
                  <c:v>598.85</c:v>
                </c:pt>
                <c:pt idx="62">
                  <c:v>589.59</c:v>
                </c:pt>
                <c:pt idx="63">
                  <c:v>648.44000000000005</c:v>
                </c:pt>
                <c:pt idx="64">
                  <c:v>632.71</c:v>
                </c:pt>
                <c:pt idx="65">
                  <c:v>654.94000000000005</c:v>
                </c:pt>
                <c:pt idx="66">
                  <c:v>498.38</c:v>
                </c:pt>
                <c:pt idx="67">
                  <c:v>464.49</c:v>
                </c:pt>
                <c:pt idx="68">
                  <c:v>617.42999999999995</c:v>
                </c:pt>
                <c:pt idx="69">
                  <c:v>518.19000000000005</c:v>
                </c:pt>
                <c:pt idx="70">
                  <c:v>711.77</c:v>
                </c:pt>
                <c:pt idx="71">
                  <c:v>619.4</c:v>
                </c:pt>
                <c:pt idx="72">
                  <c:v>435.47</c:v>
                </c:pt>
                <c:pt idx="73">
                  <c:v>387.76</c:v>
                </c:pt>
                <c:pt idx="74">
                  <c:v>546.94000000000005</c:v>
                </c:pt>
                <c:pt idx="75">
                  <c:v>756.22</c:v>
                </c:pt>
                <c:pt idx="76">
                  <c:v>727.83</c:v>
                </c:pt>
                <c:pt idx="77">
                  <c:v>648.37</c:v>
                </c:pt>
                <c:pt idx="78">
                  <c:v>595.1</c:v>
                </c:pt>
                <c:pt idx="79">
                  <c:v>603.66999999999996</c:v>
                </c:pt>
                <c:pt idx="80">
                  <c:v>708.11</c:v>
                </c:pt>
                <c:pt idx="81">
                  <c:v>593.16999999999996</c:v>
                </c:pt>
                <c:pt idx="82">
                  <c:v>547.1</c:v>
                </c:pt>
                <c:pt idx="83">
                  <c:v>530.12</c:v>
                </c:pt>
                <c:pt idx="84">
                  <c:v>531.99</c:v>
                </c:pt>
                <c:pt idx="85">
                  <c:v>496.43</c:v>
                </c:pt>
                <c:pt idx="86">
                  <c:v>542.30999999999995</c:v>
                </c:pt>
                <c:pt idx="87">
                  <c:v>629.75</c:v>
                </c:pt>
                <c:pt idx="88">
                  <c:v>682.69</c:v>
                </c:pt>
                <c:pt idx="89">
                  <c:v>614.62</c:v>
                </c:pt>
                <c:pt idx="90">
                  <c:v>523.48</c:v>
                </c:pt>
                <c:pt idx="91">
                  <c:v>545.1</c:v>
                </c:pt>
                <c:pt idx="92">
                  <c:v>579.74</c:v>
                </c:pt>
                <c:pt idx="93">
                  <c:v>520.42999999999995</c:v>
                </c:pt>
                <c:pt idx="94">
                  <c:v>459.3</c:v>
                </c:pt>
                <c:pt idx="95">
                  <c:v>474.8</c:v>
                </c:pt>
                <c:pt idx="96">
                  <c:v>649.08000000000004</c:v>
                </c:pt>
                <c:pt idx="97">
                  <c:v>653.77</c:v>
                </c:pt>
                <c:pt idx="98">
                  <c:v>442.8</c:v>
                </c:pt>
                <c:pt idx="99">
                  <c:v>484.7</c:v>
                </c:pt>
                <c:pt idx="100">
                  <c:v>685.46</c:v>
                </c:pt>
                <c:pt idx="101">
                  <c:v>396.55</c:v>
                </c:pt>
                <c:pt idx="102">
                  <c:v>457.71</c:v>
                </c:pt>
                <c:pt idx="103">
                  <c:v>480.81</c:v>
                </c:pt>
                <c:pt idx="104">
                  <c:v>544.54999999999995</c:v>
                </c:pt>
                <c:pt idx="105">
                  <c:v>461.63</c:v>
                </c:pt>
                <c:pt idx="106">
                  <c:v>549.71</c:v>
                </c:pt>
                <c:pt idx="107">
                  <c:v>554.5</c:v>
                </c:pt>
                <c:pt idx="108">
                  <c:v>430.83</c:v>
                </c:pt>
                <c:pt idx="109">
                  <c:v>452.26</c:v>
                </c:pt>
                <c:pt idx="110">
                  <c:v>387.28</c:v>
                </c:pt>
                <c:pt idx="111">
                  <c:v>413.44</c:v>
                </c:pt>
                <c:pt idx="112">
                  <c:v>439.6</c:v>
                </c:pt>
                <c:pt idx="113">
                  <c:v>429.73</c:v>
                </c:pt>
                <c:pt idx="114">
                  <c:v>452.21</c:v>
                </c:pt>
                <c:pt idx="115">
                  <c:v>417.06</c:v>
                </c:pt>
                <c:pt idx="116">
                  <c:v>425.86</c:v>
                </c:pt>
                <c:pt idx="117">
                  <c:v>388</c:v>
                </c:pt>
                <c:pt idx="118">
                  <c:v>372.79</c:v>
                </c:pt>
                <c:pt idx="119">
                  <c:v>336.33</c:v>
                </c:pt>
                <c:pt idx="120">
                  <c:v>304.89999999999998</c:v>
                </c:pt>
                <c:pt idx="121">
                  <c:v>360.49</c:v>
                </c:pt>
                <c:pt idx="122">
                  <c:v>435.06</c:v>
                </c:pt>
                <c:pt idx="123">
                  <c:v>401.43</c:v>
                </c:pt>
                <c:pt idx="124">
                  <c:v>380.36</c:v>
                </c:pt>
                <c:pt idx="125">
                  <c:v>286.81</c:v>
                </c:pt>
                <c:pt idx="126">
                  <c:v>299.2</c:v>
                </c:pt>
                <c:pt idx="127">
                  <c:v>305.2</c:v>
                </c:pt>
                <c:pt idx="128">
                  <c:v>335.8</c:v>
                </c:pt>
                <c:pt idx="129">
                  <c:v>197.91</c:v>
                </c:pt>
                <c:pt idx="130">
                  <c:v>229.04</c:v>
                </c:pt>
                <c:pt idx="131">
                  <c:v>338.21</c:v>
                </c:pt>
                <c:pt idx="132">
                  <c:v>358.16</c:v>
                </c:pt>
                <c:pt idx="133">
                  <c:v>354.93</c:v>
                </c:pt>
                <c:pt idx="134">
                  <c:v>208</c:v>
                </c:pt>
                <c:pt idx="135">
                  <c:v>190.76</c:v>
                </c:pt>
                <c:pt idx="136">
                  <c:v>253.46</c:v>
                </c:pt>
                <c:pt idx="137">
                  <c:v>286.25</c:v>
                </c:pt>
                <c:pt idx="138">
                  <c:v>325.7</c:v>
                </c:pt>
                <c:pt idx="139">
                  <c:v>275.89</c:v>
                </c:pt>
                <c:pt idx="140">
                  <c:v>255.14</c:v>
                </c:pt>
                <c:pt idx="141">
                  <c:v>270.86</c:v>
                </c:pt>
                <c:pt idx="142">
                  <c:v>200.14</c:v>
                </c:pt>
                <c:pt idx="143">
                  <c:v>184.72</c:v>
                </c:pt>
                <c:pt idx="144">
                  <c:v>234.7</c:v>
                </c:pt>
                <c:pt idx="145">
                  <c:v>243.23</c:v>
                </c:pt>
                <c:pt idx="146">
                  <c:v>228.84</c:v>
                </c:pt>
                <c:pt idx="147">
                  <c:v>260.42</c:v>
                </c:pt>
                <c:pt idx="148">
                  <c:v>270.37</c:v>
                </c:pt>
                <c:pt idx="149">
                  <c:v>219.44</c:v>
                </c:pt>
                <c:pt idx="150">
                  <c:v>195.6</c:v>
                </c:pt>
                <c:pt idx="151">
                  <c:v>166.77</c:v>
                </c:pt>
                <c:pt idx="152">
                  <c:v>146.80000000000001</c:v>
                </c:pt>
                <c:pt idx="153">
                  <c:v>152.37</c:v>
                </c:pt>
                <c:pt idx="154">
                  <c:v>191.89</c:v>
                </c:pt>
                <c:pt idx="155">
                  <c:v>206.96</c:v>
                </c:pt>
                <c:pt idx="156">
                  <c:v>134.28</c:v>
                </c:pt>
                <c:pt idx="157">
                  <c:v>152.22</c:v>
                </c:pt>
                <c:pt idx="158">
                  <c:v>221.99</c:v>
                </c:pt>
                <c:pt idx="159">
                  <c:v>189.02</c:v>
                </c:pt>
                <c:pt idx="160">
                  <c:v>187.02</c:v>
                </c:pt>
                <c:pt idx="161">
                  <c:v>121.8</c:v>
                </c:pt>
                <c:pt idx="162">
                  <c:v>100.73</c:v>
                </c:pt>
                <c:pt idx="163">
                  <c:v>131.93</c:v>
                </c:pt>
                <c:pt idx="164">
                  <c:v>125.69</c:v>
                </c:pt>
                <c:pt idx="165">
                  <c:v>195.64</c:v>
                </c:pt>
                <c:pt idx="166">
                  <c:v>231.36</c:v>
                </c:pt>
                <c:pt idx="167">
                  <c:v>156.28</c:v>
                </c:pt>
                <c:pt idx="168">
                  <c:v>98.83</c:v>
                </c:pt>
                <c:pt idx="169">
                  <c:v>113.04</c:v>
                </c:pt>
                <c:pt idx="170">
                  <c:v>167.83</c:v>
                </c:pt>
                <c:pt idx="171">
                  <c:v>98.13</c:v>
                </c:pt>
                <c:pt idx="172">
                  <c:v>138.65</c:v>
                </c:pt>
                <c:pt idx="173">
                  <c:v>117.97</c:v>
                </c:pt>
                <c:pt idx="174">
                  <c:v>205.25</c:v>
                </c:pt>
                <c:pt idx="175">
                  <c:v>190.93</c:v>
                </c:pt>
                <c:pt idx="176">
                  <c:v>159.71</c:v>
                </c:pt>
                <c:pt idx="177">
                  <c:v>86.87</c:v>
                </c:pt>
                <c:pt idx="178">
                  <c:v>149.02000000000001</c:v>
                </c:pt>
                <c:pt idx="179">
                  <c:v>159.36000000000001</c:v>
                </c:pt>
                <c:pt idx="180">
                  <c:v>121.57</c:v>
                </c:pt>
                <c:pt idx="181">
                  <c:v>118.39</c:v>
                </c:pt>
                <c:pt idx="182">
                  <c:v>122.62</c:v>
                </c:pt>
                <c:pt idx="183">
                  <c:v>139.85</c:v>
                </c:pt>
                <c:pt idx="184">
                  <c:v>146.82</c:v>
                </c:pt>
                <c:pt idx="185">
                  <c:v>160.78</c:v>
                </c:pt>
                <c:pt idx="186">
                  <c:v>136.07</c:v>
                </c:pt>
                <c:pt idx="187">
                  <c:v>85.23</c:v>
                </c:pt>
                <c:pt idx="188">
                  <c:v>54.95</c:v>
                </c:pt>
                <c:pt idx="189">
                  <c:v>108.7</c:v>
                </c:pt>
                <c:pt idx="190">
                  <c:v>208.6</c:v>
                </c:pt>
                <c:pt idx="191">
                  <c:v>215.58</c:v>
                </c:pt>
                <c:pt idx="192">
                  <c:v>174.15</c:v>
                </c:pt>
                <c:pt idx="193">
                  <c:v>109.56</c:v>
                </c:pt>
                <c:pt idx="194">
                  <c:v>51.09</c:v>
                </c:pt>
                <c:pt idx="195">
                  <c:v>51.17</c:v>
                </c:pt>
                <c:pt idx="196">
                  <c:v>59.54</c:v>
                </c:pt>
                <c:pt idx="197">
                  <c:v>342.49</c:v>
                </c:pt>
                <c:pt idx="198">
                  <c:v>218.29</c:v>
                </c:pt>
                <c:pt idx="199">
                  <c:v>150.05000000000001</c:v>
                </c:pt>
                <c:pt idx="200">
                  <c:v>95.42</c:v>
                </c:pt>
                <c:pt idx="201">
                  <c:v>113.18</c:v>
                </c:pt>
                <c:pt idx="202">
                  <c:v>169.23</c:v>
                </c:pt>
                <c:pt idx="203">
                  <c:v>126.52</c:v>
                </c:pt>
                <c:pt idx="204">
                  <c:v>132.69999999999999</c:v>
                </c:pt>
                <c:pt idx="205">
                  <c:v>123.74</c:v>
                </c:pt>
                <c:pt idx="206">
                  <c:v>127.89</c:v>
                </c:pt>
                <c:pt idx="207">
                  <c:v>140.66</c:v>
                </c:pt>
                <c:pt idx="208">
                  <c:v>118.44</c:v>
                </c:pt>
                <c:pt idx="209">
                  <c:v>127.79</c:v>
                </c:pt>
                <c:pt idx="210">
                  <c:v>135.52000000000001</c:v>
                </c:pt>
                <c:pt idx="211">
                  <c:v>102.24</c:v>
                </c:pt>
                <c:pt idx="212">
                  <c:v>103.16</c:v>
                </c:pt>
                <c:pt idx="213">
                  <c:v>150.9</c:v>
                </c:pt>
                <c:pt idx="214">
                  <c:v>147.59</c:v>
                </c:pt>
                <c:pt idx="215">
                  <c:v>67.98</c:v>
                </c:pt>
                <c:pt idx="216">
                  <c:v>88.69</c:v>
                </c:pt>
                <c:pt idx="217">
                  <c:v>94.18</c:v>
                </c:pt>
                <c:pt idx="218">
                  <c:v>177.98</c:v>
                </c:pt>
                <c:pt idx="219">
                  <c:v>128.27000000000001</c:v>
                </c:pt>
                <c:pt idx="220">
                  <c:v>98.16</c:v>
                </c:pt>
                <c:pt idx="221">
                  <c:v>98.46</c:v>
                </c:pt>
                <c:pt idx="222">
                  <c:v>53.58</c:v>
                </c:pt>
                <c:pt idx="223">
                  <c:v>102.24</c:v>
                </c:pt>
                <c:pt idx="224">
                  <c:v>103.14</c:v>
                </c:pt>
                <c:pt idx="225">
                  <c:v>131.72</c:v>
                </c:pt>
                <c:pt idx="226">
                  <c:v>121.59</c:v>
                </c:pt>
                <c:pt idx="227">
                  <c:v>95.37</c:v>
                </c:pt>
                <c:pt idx="228">
                  <c:v>121.94</c:v>
                </c:pt>
                <c:pt idx="229">
                  <c:v>161.80000000000001</c:v>
                </c:pt>
                <c:pt idx="230">
                  <c:v>148.75</c:v>
                </c:pt>
                <c:pt idx="231">
                  <c:v>109</c:v>
                </c:pt>
                <c:pt idx="232">
                  <c:v>57.44</c:v>
                </c:pt>
                <c:pt idx="233">
                  <c:v>73.78</c:v>
                </c:pt>
                <c:pt idx="234">
                  <c:v>68.989999999999995</c:v>
                </c:pt>
                <c:pt idx="235">
                  <c:v>82.93</c:v>
                </c:pt>
                <c:pt idx="236">
                  <c:v>122.4</c:v>
                </c:pt>
                <c:pt idx="237">
                  <c:v>190.04</c:v>
                </c:pt>
                <c:pt idx="238">
                  <c:v>72.34</c:v>
                </c:pt>
                <c:pt idx="239">
                  <c:v>75.239999999999995</c:v>
                </c:pt>
                <c:pt idx="240">
                  <c:v>60.04</c:v>
                </c:pt>
                <c:pt idx="241">
                  <c:v>141.69</c:v>
                </c:pt>
                <c:pt idx="242">
                  <c:v>178.25</c:v>
                </c:pt>
                <c:pt idx="243">
                  <c:v>138.11000000000001</c:v>
                </c:pt>
                <c:pt idx="244">
                  <c:v>149.01</c:v>
                </c:pt>
                <c:pt idx="245">
                  <c:v>102.1</c:v>
                </c:pt>
                <c:pt idx="246">
                  <c:v>107.91</c:v>
                </c:pt>
                <c:pt idx="247">
                  <c:v>151.97999999999999</c:v>
                </c:pt>
                <c:pt idx="248">
                  <c:v>88.51</c:v>
                </c:pt>
                <c:pt idx="249">
                  <c:v>56.82</c:v>
                </c:pt>
                <c:pt idx="250">
                  <c:v>140.91999999999999</c:v>
                </c:pt>
                <c:pt idx="251">
                  <c:v>134.24</c:v>
                </c:pt>
                <c:pt idx="252">
                  <c:v>118.44</c:v>
                </c:pt>
                <c:pt idx="253">
                  <c:v>53.35</c:v>
                </c:pt>
                <c:pt idx="254">
                  <c:v>107.37</c:v>
                </c:pt>
                <c:pt idx="255">
                  <c:v>144.44999999999999</c:v>
                </c:pt>
                <c:pt idx="256">
                  <c:v>79.28</c:v>
                </c:pt>
                <c:pt idx="257">
                  <c:v>122.75</c:v>
                </c:pt>
                <c:pt idx="258">
                  <c:v>160.27000000000001</c:v>
                </c:pt>
                <c:pt idx="259">
                  <c:v>144.38</c:v>
                </c:pt>
                <c:pt idx="260">
                  <c:v>118.92</c:v>
                </c:pt>
                <c:pt idx="261">
                  <c:v>85.35</c:v>
                </c:pt>
                <c:pt idx="262">
                  <c:v>83.08</c:v>
                </c:pt>
                <c:pt idx="263">
                  <c:v>117.51</c:v>
                </c:pt>
                <c:pt idx="264">
                  <c:v>110.35</c:v>
                </c:pt>
                <c:pt idx="265">
                  <c:v>137.19999999999999</c:v>
                </c:pt>
                <c:pt idx="266">
                  <c:v>128.75</c:v>
                </c:pt>
                <c:pt idx="267">
                  <c:v>106.09</c:v>
                </c:pt>
                <c:pt idx="268">
                  <c:v>102.32</c:v>
                </c:pt>
                <c:pt idx="269">
                  <c:v>97.41</c:v>
                </c:pt>
                <c:pt idx="270">
                  <c:v>83.56</c:v>
                </c:pt>
                <c:pt idx="271">
                  <c:v>111.52</c:v>
                </c:pt>
                <c:pt idx="272">
                  <c:v>129.9</c:v>
                </c:pt>
                <c:pt idx="273">
                  <c:v>126.49</c:v>
                </c:pt>
                <c:pt idx="274">
                  <c:v>162.84</c:v>
                </c:pt>
                <c:pt idx="275">
                  <c:v>115.24</c:v>
                </c:pt>
                <c:pt idx="276">
                  <c:v>92.65</c:v>
                </c:pt>
                <c:pt idx="277">
                  <c:v>116.32</c:v>
                </c:pt>
                <c:pt idx="278">
                  <c:v>119.76</c:v>
                </c:pt>
                <c:pt idx="279">
                  <c:v>86.72</c:v>
                </c:pt>
                <c:pt idx="280">
                  <c:v>81.39</c:v>
                </c:pt>
                <c:pt idx="281">
                  <c:v>84.4</c:v>
                </c:pt>
                <c:pt idx="282">
                  <c:v>85.52</c:v>
                </c:pt>
                <c:pt idx="283">
                  <c:v>77.86</c:v>
                </c:pt>
                <c:pt idx="284">
                  <c:v>86.31</c:v>
                </c:pt>
                <c:pt idx="285">
                  <c:v>113.62</c:v>
                </c:pt>
                <c:pt idx="286">
                  <c:v>124.83</c:v>
                </c:pt>
                <c:pt idx="287">
                  <c:v>108.68</c:v>
                </c:pt>
              </c:numCache>
            </c:numRef>
          </c:yVal>
          <c:smooth val="0"/>
        </c:ser>
        <c:ser>
          <c:idx val="4"/>
          <c:order val="4"/>
          <c:spPr>
            <a:ln>
              <a:prstDash val="dash"/>
            </a:ln>
          </c:spPr>
          <c:marker>
            <c:symbol val="none"/>
          </c:marker>
          <c:xVal>
            <c:numRef>
              <c:f>NO_055!$Q$2:$Q$5</c:f>
              <c:numCache>
                <c:formatCode>General</c:formatCode>
                <c:ptCount val="4"/>
                <c:pt idx="0">
                  <c:v>61.7</c:v>
                </c:pt>
                <c:pt idx="1">
                  <c:v>61.7</c:v>
                </c:pt>
                <c:pt idx="2">
                  <c:v>61.7</c:v>
                </c:pt>
              </c:numCache>
            </c:numRef>
          </c:xVal>
          <c:yVal>
            <c:numRef>
              <c:f>NO_055!$P$2:$P$4</c:f>
              <c:numCache>
                <c:formatCode>General</c:formatCode>
                <c:ptCount val="3"/>
                <c:pt idx="0">
                  <c:v>0</c:v>
                </c:pt>
                <c:pt idx="1">
                  <c:v>1000</c:v>
                </c:pt>
                <c:pt idx="2">
                  <c:v>3434343</c:v>
                </c:pt>
              </c:numCache>
            </c:numRef>
          </c:yVal>
          <c:smooth val="0"/>
        </c:ser>
        <c:ser>
          <c:idx val="5"/>
          <c:order val="5"/>
          <c:marker>
            <c:symbol val="none"/>
          </c:marker>
          <c:xVal>
            <c:numRef>
              <c:f>NO_055!$V$10:$V$11</c:f>
              <c:numCache>
                <c:formatCode>General</c:formatCode>
                <c:ptCount val="2"/>
                <c:pt idx="0">
                  <c:v>45.713999999999999</c:v>
                </c:pt>
                <c:pt idx="1">
                  <c:v>45.713999999999999</c:v>
                </c:pt>
              </c:numCache>
            </c:numRef>
          </c:xVal>
          <c:yVal>
            <c:numRef>
              <c:f>NO_055!$U$10:$U$11</c:f>
              <c:numCache>
                <c:formatCode>General</c:formatCode>
                <c:ptCount val="2"/>
                <c:pt idx="0">
                  <c:v>1</c:v>
                </c:pt>
                <c:pt idx="1">
                  <c:v>100000</c:v>
                </c:pt>
              </c:numCache>
            </c:numRef>
          </c:yVal>
          <c:smooth val="0"/>
        </c:ser>
        <c:ser>
          <c:idx val="6"/>
          <c:order val="6"/>
          <c:marker>
            <c:symbol val="none"/>
          </c:marker>
          <c:xVal>
            <c:numRef>
              <c:f>NO_055!$W$10:$W$11</c:f>
              <c:numCache>
                <c:formatCode>General</c:formatCode>
                <c:ptCount val="2"/>
                <c:pt idx="0">
                  <c:v>37.872</c:v>
                </c:pt>
                <c:pt idx="1">
                  <c:v>37.872</c:v>
                </c:pt>
              </c:numCache>
            </c:numRef>
          </c:xVal>
          <c:yVal>
            <c:numRef>
              <c:f>NO_055!$U$10:$U$11</c:f>
              <c:numCache>
                <c:formatCode>General</c:formatCode>
                <c:ptCount val="2"/>
                <c:pt idx="0">
                  <c:v>1</c:v>
                </c:pt>
                <c:pt idx="1">
                  <c:v>100000</c:v>
                </c:pt>
              </c:numCache>
            </c:numRef>
          </c:yVal>
          <c:smooth val="0"/>
        </c:ser>
        <c:dLbls>
          <c:showLegendKey val="0"/>
          <c:showVal val="0"/>
          <c:showCatName val="0"/>
          <c:showSerName val="0"/>
          <c:showPercent val="0"/>
          <c:showBubbleSize val="0"/>
        </c:dLbls>
        <c:axId val="349662208"/>
        <c:axId val="349668096"/>
      </c:scatterChart>
      <c:valAx>
        <c:axId val="349662208"/>
        <c:scaling>
          <c:orientation val="minMax"/>
          <c:max val="80"/>
          <c:min val="0"/>
        </c:scaling>
        <c:delete val="0"/>
        <c:axPos val="b"/>
        <c:numFmt formatCode="General" sourceLinked="1"/>
        <c:majorTickMark val="out"/>
        <c:minorTickMark val="none"/>
        <c:tickLblPos val="nextTo"/>
        <c:crossAx val="349668096"/>
        <c:crosses val="autoZero"/>
        <c:crossBetween val="midCat"/>
      </c:valAx>
      <c:valAx>
        <c:axId val="349668096"/>
        <c:scaling>
          <c:orientation val="minMax"/>
          <c:max val="2900"/>
          <c:min val="0"/>
        </c:scaling>
        <c:delete val="0"/>
        <c:axPos val="l"/>
        <c:numFmt formatCode="General" sourceLinked="1"/>
        <c:majorTickMark val="out"/>
        <c:minorTickMark val="none"/>
        <c:tickLblPos val="nextTo"/>
        <c:crossAx val="349662208"/>
        <c:crosses val="autoZero"/>
        <c:crossBetween val="midCat"/>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2"/>
          <c:order val="0"/>
          <c:marker>
            <c:symbol val="none"/>
          </c:marker>
          <c:xVal>
            <c:numRef>
              <c:f>NO_056!$A$8:$A$801</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NO_056!$E$8:$E$901</c:f>
              <c:numCache>
                <c:formatCode>General</c:formatCode>
                <c:ptCount val="894"/>
                <c:pt idx="0">
                  <c:v>26.736924322135167</c:v>
                </c:pt>
                <c:pt idx="1">
                  <c:v>31.143380233111699</c:v>
                </c:pt>
                <c:pt idx="2">
                  <c:v>20.741977410871229</c:v>
                </c:pt>
                <c:pt idx="3">
                  <c:v>22.839860108087535</c:v>
                </c:pt>
                <c:pt idx="4">
                  <c:v>51.284181605872099</c:v>
                </c:pt>
                <c:pt idx="5">
                  <c:v>70.262114369733879</c:v>
                </c:pt>
                <c:pt idx="6">
                  <c:v>32.240860806349218</c:v>
                </c:pt>
                <c:pt idx="7">
                  <c:v>68.847664607105173</c:v>
                </c:pt>
                <c:pt idx="8">
                  <c:v>71.589822660011293</c:v>
                </c:pt>
                <c:pt idx="9">
                  <c:v>100.48469750704126</c:v>
                </c:pt>
                <c:pt idx="10">
                  <c:v>125.5797303192919</c:v>
                </c:pt>
                <c:pt idx="11">
                  <c:v>218.91245435755854</c:v>
                </c:pt>
                <c:pt idx="12">
                  <c:v>233.87050888105247</c:v>
                </c:pt>
                <c:pt idx="13">
                  <c:v>231.63165346205625</c:v>
                </c:pt>
                <c:pt idx="14">
                  <c:v>173.00378265936496</c:v>
                </c:pt>
                <c:pt idx="15">
                  <c:v>281.12494099842604</c:v>
                </c:pt>
                <c:pt idx="16">
                  <c:v>309.80333820120967</c:v>
                </c:pt>
                <c:pt idx="17">
                  <c:v>300.78736460405543</c:v>
                </c:pt>
                <c:pt idx="18">
                  <c:v>262.86560669708348</c:v>
                </c:pt>
                <c:pt idx="19">
                  <c:v>258.30686271428686</c:v>
                </c:pt>
                <c:pt idx="20">
                  <c:v>268.3001581991611</c:v>
                </c:pt>
                <c:pt idx="21">
                  <c:v>212.4547614667396</c:v>
                </c:pt>
                <c:pt idx="22">
                  <c:v>321.71019887921932</c:v>
                </c:pt>
                <c:pt idx="23">
                  <c:v>409.23626984903507</c:v>
                </c:pt>
                <c:pt idx="24">
                  <c:v>349.87306148030825</c:v>
                </c:pt>
                <c:pt idx="25">
                  <c:v>309.79096275710828</c:v>
                </c:pt>
                <c:pt idx="26">
                  <c:v>407.55067818495354</c:v>
                </c:pt>
                <c:pt idx="27">
                  <c:v>564.80324079049296</c:v>
                </c:pt>
                <c:pt idx="28">
                  <c:v>465.34002438337973</c:v>
                </c:pt>
                <c:pt idx="29">
                  <c:v>395.6827549840113</c:v>
                </c:pt>
                <c:pt idx="30">
                  <c:v>365.7935213210958</c:v>
                </c:pt>
                <c:pt idx="31">
                  <c:v>307.32478430394553</c:v>
                </c:pt>
                <c:pt idx="32">
                  <c:v>417.80938537600599</c:v>
                </c:pt>
                <c:pt idx="33">
                  <c:v>603.47055365843653</c:v>
                </c:pt>
                <c:pt idx="34">
                  <c:v>598.59191179556979</c:v>
                </c:pt>
                <c:pt idx="35">
                  <c:v>441.27748041780154</c:v>
                </c:pt>
                <c:pt idx="36">
                  <c:v>457.37168114191292</c:v>
                </c:pt>
                <c:pt idx="37">
                  <c:v>553.20933803398066</c:v>
                </c:pt>
                <c:pt idx="38">
                  <c:v>673.91567746590647</c:v>
                </c:pt>
                <c:pt idx="39">
                  <c:v>748.09632630315014</c:v>
                </c:pt>
                <c:pt idx="40">
                  <c:v>595.78730836848467</c:v>
                </c:pt>
                <c:pt idx="41">
                  <c:v>779.47503913446269</c:v>
                </c:pt>
                <c:pt idx="42">
                  <c:v>799.03631860576479</c:v>
                </c:pt>
                <c:pt idx="43">
                  <c:v>846.13832236165422</c:v>
                </c:pt>
                <c:pt idx="44">
                  <c:v>918.5785907383256</c:v>
                </c:pt>
                <c:pt idx="45">
                  <c:v>752.06501614098659</c:v>
                </c:pt>
                <c:pt idx="46">
                  <c:v>1003.9358284859529</c:v>
                </c:pt>
                <c:pt idx="47">
                  <c:v>1304.3195787838433</c:v>
                </c:pt>
                <c:pt idx="48">
                  <c:v>1118.5051208860366</c:v>
                </c:pt>
                <c:pt idx="49">
                  <c:v>1077.4515914278318</c:v>
                </c:pt>
                <c:pt idx="50">
                  <c:v>1110.768388013169</c:v>
                </c:pt>
                <c:pt idx="51">
                  <c:v>1103.8951456972279</c:v>
                </c:pt>
                <c:pt idx="52">
                  <c:v>1119.7817118346366</c:v>
                </c:pt>
                <c:pt idx="53">
                  <c:v>1073.0781193723333</c:v>
                </c:pt>
                <c:pt idx="54">
                  <c:v>1296.6645586772129</c:v>
                </c:pt>
                <c:pt idx="55">
                  <c:v>1426.3613479994897</c:v>
                </c:pt>
                <c:pt idx="56">
                  <c:v>1512.6289026831182</c:v>
                </c:pt>
                <c:pt idx="57">
                  <c:v>1384.7377032445611</c:v>
                </c:pt>
                <c:pt idx="58">
                  <c:v>1335.788262450578</c:v>
                </c:pt>
                <c:pt idx="59">
                  <c:v>1285.5410915344651</c:v>
                </c:pt>
                <c:pt idx="60">
                  <c:v>1220.0666656981953</c:v>
                </c:pt>
                <c:pt idx="61">
                  <c:v>971.08538905516787</c:v>
                </c:pt>
                <c:pt idx="62">
                  <c:v>881.67755917463751</c:v>
                </c:pt>
                <c:pt idx="63">
                  <c:v>748.82333139435264</c:v>
                </c:pt>
                <c:pt idx="64">
                  <c:v>737.59268307239859</c:v>
                </c:pt>
                <c:pt idx="65">
                  <c:v>730.81537795266047</c:v>
                </c:pt>
                <c:pt idx="66">
                  <c:v>440.22093082068051</c:v>
                </c:pt>
                <c:pt idx="67">
                  <c:v>263.78857262790109</c:v>
                </c:pt>
                <c:pt idx="68">
                  <c:v>132.7672162623831</c:v>
                </c:pt>
                <c:pt idx="69">
                  <c:v>250.02542314300155</c:v>
                </c:pt>
                <c:pt idx="70">
                  <c:v>181.08137081188022</c:v>
                </c:pt>
                <c:pt idx="71">
                  <c:v>133.9228216964022</c:v>
                </c:pt>
                <c:pt idx="72">
                  <c:v>57.80709320755318</c:v>
                </c:pt>
                <c:pt idx="73">
                  <c:v>-70.428970664370297</c:v>
                </c:pt>
                <c:pt idx="74">
                  <c:v>-52.109026102491413</c:v>
                </c:pt>
                <c:pt idx="75">
                  <c:v>-12.447254418242721</c:v>
                </c:pt>
                <c:pt idx="76">
                  <c:v>67.901614928931224</c:v>
                </c:pt>
                <c:pt idx="77">
                  <c:v>68.772283374486108</c:v>
                </c:pt>
                <c:pt idx="78">
                  <c:v>7.5088644709204573</c:v>
                </c:pt>
                <c:pt idx="79">
                  <c:v>63.754867394110363</c:v>
                </c:pt>
                <c:pt idx="80">
                  <c:v>69.083182826391976</c:v>
                </c:pt>
                <c:pt idx="81">
                  <c:v>107.90607129587517</c:v>
                </c:pt>
                <c:pt idx="82">
                  <c:v>-47.484845962177644</c:v>
                </c:pt>
                <c:pt idx="83">
                  <c:v>-16.468593570197754</c:v>
                </c:pt>
                <c:pt idx="84">
                  <c:v>30.175154037822324</c:v>
                </c:pt>
                <c:pt idx="85">
                  <c:v>10.716071295875167</c:v>
                </c:pt>
                <c:pt idx="86">
                  <c:v>-109.59681717360803</c:v>
                </c:pt>
                <c:pt idx="87">
                  <c:v>-11.485132605889646</c:v>
                </c:pt>
                <c:pt idx="88">
                  <c:v>-6.7211355290795609</c:v>
                </c:pt>
                <c:pt idx="89">
                  <c:v>-52.687716625513929</c:v>
                </c:pt>
                <c:pt idx="90">
                  <c:v>16.661614928931215</c:v>
                </c:pt>
                <c:pt idx="91">
                  <c:v>78.272745581757306</c:v>
                </c:pt>
                <c:pt idx="92">
                  <c:v>101.93097389750858</c:v>
                </c:pt>
                <c:pt idx="93">
                  <c:v>-76.298970664370302</c:v>
                </c:pt>
                <c:pt idx="94">
                  <c:v>-81.842906792446826</c:v>
                </c:pt>
                <c:pt idx="95">
                  <c:v>6.2628216964021703</c:v>
                </c:pt>
                <c:pt idx="96">
                  <c:v>13.301370811880247</c:v>
                </c:pt>
                <c:pt idx="97">
                  <c:v>20.005423143001508</c:v>
                </c:pt>
                <c:pt idx="98">
                  <c:v>64.127216262383058</c:v>
                </c:pt>
                <c:pt idx="99">
                  <c:v>62.558572627901071</c:v>
                </c:pt>
                <c:pt idx="100">
                  <c:v>-23.189069179319517</c:v>
                </c:pt>
                <c:pt idx="101">
                  <c:v>62.215377952660504</c:v>
                </c:pt>
                <c:pt idx="102">
                  <c:v>37.832683072398538</c:v>
                </c:pt>
                <c:pt idx="103">
                  <c:v>-29.366668605647334</c:v>
                </c:pt>
                <c:pt idx="104">
                  <c:v>175.4175591746374</c:v>
                </c:pt>
                <c:pt idx="105">
                  <c:v>97.515389055167873</c:v>
                </c:pt>
                <c:pt idx="106">
                  <c:v>-66.513334301804747</c:v>
                </c:pt>
                <c:pt idx="107">
                  <c:v>54.511091534464981</c:v>
                </c:pt>
                <c:pt idx="108">
                  <c:v>71.288262450578031</c:v>
                </c:pt>
                <c:pt idx="109">
                  <c:v>36.007703244560872</c:v>
                </c:pt>
                <c:pt idx="110">
                  <c:v>10.688902683118215</c:v>
                </c:pt>
                <c:pt idx="111">
                  <c:v>-15.708652000510199</c:v>
                </c:pt>
                <c:pt idx="112">
                  <c:v>76.564558677212915</c:v>
                </c:pt>
                <c:pt idx="113">
                  <c:v>19.108119372333277</c:v>
                </c:pt>
                <c:pt idx="114">
                  <c:v>-42.018288165363344</c:v>
                </c:pt>
                <c:pt idx="115">
                  <c:v>89.855145697227954</c:v>
                </c:pt>
                <c:pt idx="116">
                  <c:v>36.4583880131689</c:v>
                </c:pt>
                <c:pt idx="117">
                  <c:v>124.42159142783169</c:v>
                </c:pt>
                <c:pt idx="118">
                  <c:v>102.18512088603671</c:v>
                </c:pt>
                <c:pt idx="119">
                  <c:v>51.399578783843339</c:v>
                </c:pt>
                <c:pt idx="120">
                  <c:v>10.1358284859528</c:v>
                </c:pt>
                <c:pt idx="121">
                  <c:v>29.485016140986602</c:v>
                </c:pt>
                <c:pt idx="122">
                  <c:v>104.22859073832564</c:v>
                </c:pt>
                <c:pt idx="123">
                  <c:v>40.358322361654189</c:v>
                </c:pt>
                <c:pt idx="124">
                  <c:v>-26.463681394235138</c:v>
                </c:pt>
                <c:pt idx="125">
                  <c:v>101.53503913446266</c:v>
                </c:pt>
                <c:pt idx="126">
                  <c:v>94.707308368484775</c:v>
                </c:pt>
                <c:pt idx="127">
                  <c:v>54.026326303150114</c:v>
                </c:pt>
                <c:pt idx="128">
                  <c:v>99.665677465906384</c:v>
                </c:pt>
                <c:pt idx="129">
                  <c:v>151.89933803398057</c:v>
                </c:pt>
                <c:pt idx="130">
                  <c:v>108.13168114191288</c:v>
                </c:pt>
                <c:pt idx="131">
                  <c:v>81.877480417801564</c:v>
                </c:pt>
                <c:pt idx="132">
                  <c:v>-30.808088204430248</c:v>
                </c:pt>
                <c:pt idx="133">
                  <c:v>95.910553658436555</c:v>
                </c:pt>
                <c:pt idx="134">
                  <c:v>9.8893853760059898</c:v>
                </c:pt>
                <c:pt idx="135">
                  <c:v>23.574784303945549</c:v>
                </c:pt>
                <c:pt idx="136">
                  <c:v>67.413521321095814</c:v>
                </c:pt>
                <c:pt idx="137">
                  <c:v>91.562754984011292</c:v>
                </c:pt>
                <c:pt idx="138">
                  <c:v>22.260024383379758</c:v>
                </c:pt>
                <c:pt idx="139">
                  <c:v>119.22324079049292</c:v>
                </c:pt>
                <c:pt idx="140">
                  <c:v>78.970678184953513</c:v>
                </c:pt>
                <c:pt idx="141">
                  <c:v>47.200962757108286</c:v>
                </c:pt>
                <c:pt idx="142">
                  <c:v>91.193061480308245</c:v>
                </c:pt>
                <c:pt idx="143">
                  <c:v>59.936269849035085</c:v>
                </c:pt>
                <c:pt idx="144">
                  <c:v>18.920198879219356</c:v>
                </c:pt>
                <c:pt idx="145">
                  <c:v>108.22476146673961</c:v>
                </c:pt>
                <c:pt idx="146">
                  <c:v>90.160158199161117</c:v>
                </c:pt>
                <c:pt idx="147">
                  <c:v>90.426862714286884</c:v>
                </c:pt>
                <c:pt idx="148">
                  <c:v>62.505606697083493</c:v>
                </c:pt>
                <c:pt idx="149">
                  <c:v>163.65736460405543</c:v>
                </c:pt>
                <c:pt idx="150">
                  <c:v>180.91333820120965</c:v>
                </c:pt>
                <c:pt idx="151">
                  <c:v>80.444940998425992</c:v>
                </c:pt>
                <c:pt idx="152">
                  <c:v>46.183782659364965</c:v>
                </c:pt>
                <c:pt idx="153">
                  <c:v>99.181653462056261</c:v>
                </c:pt>
                <c:pt idx="154">
                  <c:v>85.760508881052459</c:v>
                </c:pt>
                <c:pt idx="155">
                  <c:v>80.322454357558541</c:v>
                </c:pt>
                <c:pt idx="156">
                  <c:v>99.979730319291889</c:v>
                </c:pt>
                <c:pt idx="157">
                  <c:v>100.42469750704126</c:v>
                </c:pt>
                <c:pt idx="158">
                  <c:v>147.80982266001129</c:v>
                </c:pt>
                <c:pt idx="159">
                  <c:v>101.58766460710517</c:v>
                </c:pt>
                <c:pt idx="160">
                  <c:v>27.580860806349214</c:v>
                </c:pt>
                <c:pt idx="161">
                  <c:v>120.09211436973388</c:v>
                </c:pt>
                <c:pt idx="162">
                  <c:v>82.554181605872088</c:v>
                </c:pt>
                <c:pt idx="163">
                  <c:v>65.659860108087543</c:v>
                </c:pt>
                <c:pt idx="164">
                  <c:v>88.991977410871229</c:v>
                </c:pt>
                <c:pt idx="165">
                  <c:v>96.163380233111695</c:v>
                </c:pt>
                <c:pt idx="166">
                  <c:v>93.406924322135168</c:v>
                </c:pt>
                <c:pt idx="167">
                  <c:v>99.545464908407141</c:v>
                </c:pt>
                <c:pt idx="168">
                  <c:v>90.251847776765629</c:v>
                </c:pt>
                <c:pt idx="169">
                  <c:v>69.338900956291937</c:v>
                </c:pt>
                <c:pt idx="170">
                  <c:v>59.01942702739202</c:v>
                </c:pt>
                <c:pt idx="171">
                  <c:v>69.246196041368194</c:v>
                </c:pt>
                <c:pt idx="172">
                  <c:v>116.84193904471593</c:v>
                </c:pt>
                <c:pt idx="173">
                  <c:v>79.389342197588036</c:v>
                </c:pt>
                <c:pt idx="174">
                  <c:v>67.071041473331434</c:v>
                </c:pt>
                <c:pt idx="175">
                  <c:v>120.04961792372089</c:v>
                </c:pt>
                <c:pt idx="176">
                  <c:v>123.02759349248657</c:v>
                </c:pt>
                <c:pt idx="177">
                  <c:v>139.56742735795714</c:v>
                </c:pt>
                <c:pt idx="178">
                  <c:v>121.26151278410873</c:v>
                </c:pt>
                <c:pt idx="179">
                  <c:v>91.852174458019974</c:v>
                </c:pt>
                <c:pt idx="180">
                  <c:v>72.751666290671608</c:v>
                </c:pt>
                <c:pt idx="181">
                  <c:v>112.28216965719093</c:v>
                </c:pt>
                <c:pt idx="182">
                  <c:v>36.035792052013548</c:v>
                </c:pt>
                <c:pt idx="183">
                  <c:v>81.974566134006096</c:v>
                </c:pt>
                <c:pt idx="184">
                  <c:v>97.190449136355141</c:v>
                </c:pt>
                <c:pt idx="185">
                  <c:v>129.23532261596142</c:v>
                </c:pt>
                <c:pt idx="186">
                  <c:v>89.480992517177057</c:v>
                </c:pt>
                <c:pt idx="187">
                  <c:v>85.969189524970943</c:v>
                </c:pt>
                <c:pt idx="188">
                  <c:v>93.451569682989216</c:v>
                </c:pt>
                <c:pt idx="189">
                  <c:v>73.149715252484484</c:v>
                </c:pt>
                <c:pt idx="190">
                  <c:v>54.865135788701089</c:v>
                </c:pt>
                <c:pt idx="191">
                  <c:v>97.109269412015095</c:v>
                </c:pt>
                <c:pt idx="192">
                  <c:v>82.563484251921651</c:v>
                </c:pt>
                <c:pt idx="193">
                  <c:v>54.199080042827674</c:v>
                </c:pt>
                <c:pt idx="194">
                  <c:v>48.27728985153221</c:v>
                </c:pt>
                <c:pt idx="195">
                  <c:v>-26.730718082750968</c:v>
                </c:pt>
                <c:pt idx="196">
                  <c:v>128.886161586035</c:v>
                </c:pt>
                <c:pt idx="197">
                  <c:v>269.33897332252377</c:v>
                </c:pt>
                <c:pt idx="198">
                  <c:v>180.77870278291769</c:v>
                </c:pt>
                <c:pt idx="199">
                  <c:v>115.39627893425153</c:v>
                </c:pt>
                <c:pt idx="200">
                  <c:v>92.002576206005557</c:v>
                </c:pt>
                <c:pt idx="201">
                  <c:v>77.978416661197414</c:v>
                </c:pt>
                <c:pt idx="202">
                  <c:v>97.00457217512583</c:v>
                </c:pt>
                <c:pt idx="203">
                  <c:v>100.42176661095846</c:v>
                </c:pt>
                <c:pt idx="204">
                  <c:v>61.960677982352891</c:v>
                </c:pt>
                <c:pt idx="205">
                  <c:v>77.01194059426571</c:v>
                </c:pt>
                <c:pt idx="206">
                  <c:v>121.58614715403607</c:v>
                </c:pt>
                <c:pt idx="207">
                  <c:v>31.203850845726251</c:v>
                </c:pt>
                <c:pt idx="208">
                  <c:v>83.145567361555521</c:v>
                </c:pt>
                <c:pt idx="209">
                  <c:v>167.04177688507718</c:v>
                </c:pt>
                <c:pt idx="210">
                  <c:v>98.632926021517278</c:v>
                </c:pt>
                <c:pt idx="211">
                  <c:v>73.019429671417043</c:v>
                </c:pt>
                <c:pt idx="212">
                  <c:v>69.791672844400154</c:v>
                </c:pt>
                <c:pt idx="213">
                  <c:v>79.760012410516779</c:v>
                </c:pt>
                <c:pt idx="214">
                  <c:v>44.654778787203696</c:v>
                </c:pt>
                <c:pt idx="215">
                  <c:v>69.896277560439415</c:v>
                </c:pt>
                <c:pt idx="216">
                  <c:v>69.494791039169769</c:v>
                </c:pt>
                <c:pt idx="217">
                  <c:v>88.230579742531233</c:v>
                </c:pt>
                <c:pt idx="218">
                  <c:v>49.843883819808809</c:v>
                </c:pt>
                <c:pt idx="219">
                  <c:v>93.544924403433754</c:v>
                </c:pt>
                <c:pt idx="220">
                  <c:v>87.55390489565599</c:v>
                </c:pt>
                <c:pt idx="221">
                  <c:v>73.231012189816582</c:v>
                </c:pt>
                <c:pt idx="222">
                  <c:v>67.946417827402129</c:v>
                </c:pt>
                <c:pt idx="223">
                  <c:v>94.760279092284094</c:v>
                </c:pt>
                <c:pt idx="224">
                  <c:v>92.602740043735935</c:v>
                </c:pt>
                <c:pt idx="225">
                  <c:v>80.813932489981511</c:v>
                </c:pt>
                <c:pt idx="226">
                  <c:v>86.153976904159606</c:v>
                </c:pt>
                <c:pt idx="227">
                  <c:v>77.942983284696766</c:v>
                </c:pt>
                <c:pt idx="228">
                  <c:v>49.301051962163235</c:v>
                </c:pt>
                <c:pt idx="229">
                  <c:v>88.548274354747591</c:v>
                </c:pt>
                <c:pt idx="230">
                  <c:v>105.88473367452771</c:v>
                </c:pt>
                <c:pt idx="231">
                  <c:v>105.16050558673871</c:v>
                </c:pt>
                <c:pt idx="232">
                  <c:v>98.805658824246194</c:v>
                </c:pt>
                <c:pt idx="233">
                  <c:v>119.05025575942611</c:v>
                </c:pt>
                <c:pt idx="234">
                  <c:v>58.184352935633072</c:v>
                </c:pt>
                <c:pt idx="235">
                  <c:v>60.918001560408243</c:v>
                </c:pt>
                <c:pt idx="236">
                  <c:v>94.281247962537236</c:v>
                </c:pt>
                <c:pt idx="237">
                  <c:v>61.59413401502038</c:v>
                </c:pt>
                <c:pt idx="238">
                  <c:v>79.896697525961599</c:v>
                </c:pt>
                <c:pt idx="239">
                  <c:v>83.348972599320604</c:v>
                </c:pt>
                <c:pt idx="240">
                  <c:v>70.840989967407523</c:v>
                </c:pt>
                <c:pt idx="241">
                  <c:v>60.122777296928497</c:v>
                </c:pt>
                <c:pt idx="242">
                  <c:v>69.104359470318485</c:v>
                </c:pt>
                <c:pt idx="243">
                  <c:v>82.605758844022887</c:v>
                </c:pt>
                <c:pt idx="244">
                  <c:v>85.386995485313491</c:v>
                </c:pt>
                <c:pt idx="245">
                  <c:v>94.108087389148096</c:v>
                </c:pt>
                <c:pt idx="246">
                  <c:v>68.829050676506426</c:v>
                </c:pt>
                <c:pt idx="247">
                  <c:v>88.839899775559658</c:v>
                </c:pt>
                <c:pt idx="248">
                  <c:v>59.040647586955423</c:v>
                </c:pt>
                <c:pt idx="249">
                  <c:v>82.271305634427264</c:v>
                </c:pt>
                <c:pt idx="250">
                  <c:v>78.491884201865346</c:v>
                </c:pt>
                <c:pt idx="251">
                  <c:v>69.802392457915957</c:v>
                </c:pt>
                <c:pt idx="252">
                  <c:v>76.582838569109541</c:v>
                </c:pt>
                <c:pt idx="253">
                  <c:v>80.933229802451962</c:v>
                </c:pt>
                <c:pt idx="254">
                  <c:v>81.483572618351502</c:v>
                </c:pt>
                <c:pt idx="255">
                  <c:v>79.243872754693541</c:v>
                </c:pt>
                <c:pt idx="256">
                  <c:v>71.92413530281874</c:v>
                </c:pt>
                <c:pt idx="257">
                  <c:v>85.064364776105123</c:v>
                </c:pt>
                <c:pt idx="258">
                  <c:v>123.53456517180346</c:v>
                </c:pt>
                <c:pt idx="259">
                  <c:v>102.90474002672659</c:v>
                </c:pt>
                <c:pt idx="260">
                  <c:v>57.884892467346695</c:v>
                </c:pt>
                <c:pt idx="261">
                  <c:v>60.545025254811911</c:v>
                </c:pt>
                <c:pt idx="262">
                  <c:v>52.785140825352073</c:v>
                </c:pt>
                <c:pt idx="263">
                  <c:v>80.145241326505911</c:v>
                </c:pt>
                <c:pt idx="264">
                  <c:v>105.86532864956602</c:v>
                </c:pt>
                <c:pt idx="265">
                  <c:v>72.355404458604454</c:v>
                </c:pt>
                <c:pt idx="266">
                  <c:v>73.445470216411081</c:v>
                </c:pt>
                <c:pt idx="267">
                  <c:v>71.515527207648006</c:v>
                </c:pt>
                <c:pt idx="268">
                  <c:v>73.515576559496296</c:v>
                </c:pt>
                <c:pt idx="269">
                  <c:v>108.005619260047</c:v>
                </c:pt>
                <c:pt idx="270">
                  <c:v>100.61565617466525</c:v>
                </c:pt>
                <c:pt idx="271">
                  <c:v>54.025688060535472</c:v>
                </c:pt>
                <c:pt idx="272">
                  <c:v>67.625715579575868</c:v>
                </c:pt>
                <c:pt idx="273">
                  <c:v>76.445739309893327</c:v>
                </c:pt>
                <c:pt idx="274">
                  <c:v>60.36575975593253</c:v>
                </c:pt>
                <c:pt idx="275">
                  <c:v>94.66577735745912</c:v>
                </c:pt>
                <c:pt idx="276">
                  <c:v>102.69579249750228</c:v>
                </c:pt>
                <c:pt idx="277">
                  <c:v>75.985805509370095</c:v>
                </c:pt>
                <c:pt idx="278">
                  <c:v>68.415816682839562</c:v>
                </c:pt>
                <c:pt idx="279">
                  <c:v>89.285826269612556</c:v>
                </c:pt>
                <c:pt idx="280">
                  <c:v>48.955834488119933</c:v>
                </c:pt>
                <c:pt idx="281">
                  <c:v>76.835841527747476</c:v>
                </c:pt>
                <c:pt idx="282">
                  <c:v>75.255847552549099</c:v>
                </c:pt>
                <c:pt idx="283">
                  <c:v>95.125852704506627</c:v>
                </c:pt>
                <c:pt idx="284">
                  <c:v>85.955857106388208</c:v>
                </c:pt>
                <c:pt idx="285">
                  <c:v>38.385860864252642</c:v>
                </c:pt>
                <c:pt idx="286">
                  <c:v>62.605864069640866</c:v>
                </c:pt>
                <c:pt idx="287">
                  <c:v>120.34586680149209</c:v>
                </c:pt>
              </c:numCache>
            </c:numRef>
          </c:yVal>
          <c:smooth val="0"/>
        </c:ser>
        <c:ser>
          <c:idx val="0"/>
          <c:order val="1"/>
          <c:marker>
            <c:symbol val="none"/>
          </c:marker>
          <c:xVal>
            <c:numRef>
              <c:f>NO_056!$A$8:$A$801</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NO_056!$F$8:$F$801</c:f>
              <c:numCache>
                <c:formatCode>General</c:formatCode>
                <c:ptCount val="794"/>
                <c:pt idx="0">
                  <c:v>3.1614597522782418E-40</c:v>
                </c:pt>
                <c:pt idx="1">
                  <c:v>7.3980614661494238E-39</c:v>
                </c:pt>
                <c:pt idx="2">
                  <c:v>1.6439540488502276E-37</c:v>
                </c:pt>
                <c:pt idx="3">
                  <c:v>3.4689885934689355E-36</c:v>
                </c:pt>
                <c:pt idx="4">
                  <c:v>6.9511638678489996E-35</c:v>
                </c:pt>
                <c:pt idx="5">
                  <c:v>1.3226765007690918E-33</c:v>
                </c:pt>
                <c:pt idx="6">
                  <c:v>2.3899631451502046E-32</c:v>
                </c:pt>
                <c:pt idx="7">
                  <c:v>4.1008154439670685E-31</c:v>
                </c:pt>
                <c:pt idx="8">
                  <c:v>6.6817573310317123E-30</c:v>
                </c:pt>
                <c:pt idx="9">
                  <c:v>1.0338383224987178E-28</c:v>
                </c:pt>
                <c:pt idx="10">
                  <c:v>1.5189938220070523E-27</c:v>
                </c:pt>
                <c:pt idx="11">
                  <c:v>2.1193410063942095E-26</c:v>
                </c:pt>
                <c:pt idx="12">
                  <c:v>2.8079354998532651E-25</c:v>
                </c:pt>
                <c:pt idx="13">
                  <c:v>3.5327659538020909E-24</c:v>
                </c:pt>
                <c:pt idx="14">
                  <c:v>4.2206958512816002E-23</c:v>
                </c:pt>
                <c:pt idx="15">
                  <c:v>4.7884471767640749E-22</c:v>
                </c:pt>
                <c:pt idx="16">
                  <c:v>5.1587774955092197E-21</c:v>
                </c:pt>
                <c:pt idx="17">
                  <c:v>5.2776470717105827E-20</c:v>
                </c:pt>
                <c:pt idx="18">
                  <c:v>5.1271419904244028E-19</c:v>
                </c:pt>
                <c:pt idx="19">
                  <c:v>4.7298982444882784E-18</c:v>
                </c:pt>
                <c:pt idx="20">
                  <c:v>4.1435225224881082E-17</c:v>
                </c:pt>
                <c:pt idx="21">
                  <c:v>3.4469030300136083E-16</c:v>
                </c:pt>
                <c:pt idx="22">
                  <c:v>2.7228887256743473E-15</c:v>
                </c:pt>
                <c:pt idx="23">
                  <c:v>2.0425477818463502E-14</c:v>
                </c:pt>
                <c:pt idx="24">
                  <c:v>1.4549772112556067E-13</c:v>
                </c:pt>
                <c:pt idx="25">
                  <c:v>9.8419744747028936E-13</c:v>
                </c:pt>
                <c:pt idx="26">
                  <c:v>6.3219601555063325E-12</c:v>
                </c:pt>
                <c:pt idx="27">
                  <c:v>3.85628340267979E-11</c:v>
                </c:pt>
                <c:pt idx="28">
                  <c:v>2.2338070114317131E-10</c:v>
                </c:pt>
                <c:pt idx="29">
                  <c:v>1.2288912666143745E-9</c:v>
                </c:pt>
                <c:pt idx="30">
                  <c:v>6.4217244272446586E-9</c:v>
                </c:pt>
                <c:pt idx="31">
                  <c:v>3.1889481688283779E-8</c:v>
                </c:pt>
                <c:pt idx="32">
                  <c:v>1.5063124786918354E-7</c:v>
                </c:pt>
                <c:pt idx="33">
                  <c:v>6.7812421042441101E-7</c:v>
                </c:pt>
                <c:pt idx="34">
                  <c:v>2.9205091415462124E-6</c:v>
                </c:pt>
                <c:pt idx="35">
                  <c:v>1.2110905415413274E-5</c:v>
                </c:pt>
                <c:pt idx="36">
                  <c:v>4.8834442542384086E-5</c:v>
                </c:pt>
                <c:pt idx="37">
                  <c:v>1.9383459981126008E-4</c:v>
                </c:pt>
                <c:pt idx="38">
                  <c:v>7.6575204904468874E-4</c:v>
                </c:pt>
                <c:pt idx="39">
                  <c:v>3.023190151352917E-3</c:v>
                </c:pt>
                <c:pt idx="40">
                  <c:v>1.1846817787691165E-2</c:v>
                </c:pt>
                <c:pt idx="41">
                  <c:v>4.5343336812878242E-2</c:v>
                </c:pt>
                <c:pt idx="42">
                  <c:v>0.16622422890927341</c:v>
                </c:pt>
                <c:pt idx="43">
                  <c:v>0.57333035669840016</c:v>
                </c:pt>
                <c:pt idx="44">
                  <c:v>1.8352747746895421</c:v>
                </c:pt>
                <c:pt idx="45">
                  <c:v>5.4007431531457311</c:v>
                </c:pt>
                <c:pt idx="46">
                  <c:v>14.51973364751011</c:v>
                </c:pt>
                <c:pt idx="47">
                  <c:v>35.523503695925655</c:v>
                </c:pt>
                <c:pt idx="48">
                  <c:v>78.904800009655659</c:v>
                </c:pt>
                <c:pt idx="49">
                  <c:v>158.91636965426721</c:v>
                </c:pt>
                <c:pt idx="50">
                  <c:v>290.07462486532535</c:v>
                </c:pt>
                <c:pt idx="51">
                  <c:v>479.98992588176054</c:v>
                </c:pt>
                <c:pt idx="52">
                  <c:v>720.72227408400283</c:v>
                </c:pt>
                <c:pt idx="53">
                  <c:v>983.92498182326108</c:v>
                </c:pt>
                <c:pt idx="54">
                  <c:v>1225.2808599524922</c:v>
                </c:pt>
                <c:pt idx="55">
                  <c:v>1399.0796828858674</c:v>
                </c:pt>
                <c:pt idx="56">
                  <c:v>1476.4027100530109</c:v>
                </c:pt>
                <c:pt idx="57">
                  <c:v>1456.2634606382221</c:v>
                </c:pt>
                <c:pt idx="58">
                  <c:v>1362.7337344543519</c:v>
                </c:pt>
                <c:pt idx="59">
                  <c:v>1230.4349730625713</c:v>
                </c:pt>
                <c:pt idx="60">
                  <c:v>1088.2390213617052</c:v>
                </c:pt>
                <c:pt idx="61">
                  <c:v>950.71589084880395</c:v>
                </c:pt>
                <c:pt idx="62">
                  <c:v>819.97694023417637</c:v>
                </c:pt>
                <c:pt idx="63">
                  <c:v>693.43771296720649</c:v>
                </c:pt>
                <c:pt idx="64">
                  <c:v>570.80525893755214</c:v>
                </c:pt>
                <c:pt idx="65">
                  <c:v>456.3590855055038</c:v>
                </c:pt>
                <c:pt idx="66">
                  <c:v>356.84903327918448</c:v>
                </c:pt>
                <c:pt idx="67">
                  <c:v>277.82377545278325</c:v>
                </c:pt>
                <c:pt idx="68">
                  <c:v>221.08298020082827</c:v>
                </c:pt>
                <c:pt idx="69">
                  <c:v>184.33276331225852</c:v>
                </c:pt>
                <c:pt idx="70">
                  <c:v>162.55496242928854</c:v>
                </c:pt>
                <c:pt idx="71">
                  <c:v>149.93056298061654</c:v>
                </c:pt>
                <c:pt idx="72">
                  <c:v>141.36477764691449</c:v>
                </c:pt>
                <c:pt idx="73">
                  <c:v>133.24548276465021</c:v>
                </c:pt>
                <c:pt idx="74">
                  <c:v>123.54616292496448</c:v>
                </c:pt>
                <c:pt idx="75">
                  <c:v>111.56492228052652</c:v>
                </c:pt>
                <c:pt idx="76">
                  <c:v>97.542406199208116</c:v>
                </c:pt>
                <c:pt idx="77">
                  <c:v>82.283667321568558</c:v>
                </c:pt>
                <c:pt idx="78">
                  <c:v>66.827997678938743</c:v>
                </c:pt>
                <c:pt idx="79">
                  <c:v>52.183878304322107</c:v>
                </c:pt>
                <c:pt idx="80">
                  <c:v>39.144005456683146</c:v>
                </c:pt>
                <c:pt idx="81">
                  <c:v>28.19031134536062</c:v>
                </c:pt>
                <c:pt idx="82">
                  <c:v>19.484349507762833</c:v>
                </c:pt>
                <c:pt idx="83">
                  <c:v>12.921979992635393</c:v>
                </c:pt>
                <c:pt idx="84">
                  <c:v>8.2219232600934173</c:v>
                </c:pt>
                <c:pt idx="85">
                  <c:v>5.0186490198001819</c:v>
                </c:pt>
                <c:pt idx="86">
                  <c:v>2.9386733518164196</c:v>
                </c:pt>
                <c:pt idx="87">
                  <c:v>1.6506580358863556</c:v>
                </c:pt>
                <c:pt idx="88">
                  <c:v>0.88940386196002019</c:v>
                </c:pt>
                <c:pt idx="89">
                  <c:v>0.45969979217052365</c:v>
                </c:pt>
                <c:pt idx="90">
                  <c:v>0.22791956908442751</c:v>
                </c:pt>
                <c:pt idx="91">
                  <c:v>0.10839774247256301</c:v>
                </c:pt>
                <c:pt idx="92">
                  <c:v>4.9452679659179155E-2</c:v>
                </c:pt>
                <c:pt idx="93">
                  <c:v>2.1641642664234122E-2</c:v>
                </c:pt>
                <c:pt idx="94">
                  <c:v>9.084924732372341E-3</c:v>
                </c:pt>
                <c:pt idx="95">
                  <c:v>3.6583320806676434E-3</c:v>
                </c:pt>
                <c:pt idx="96">
                  <c:v>1.413108729586725E-3</c:v>
                </c:pt>
                <c:pt idx="97">
                  <c:v>5.2359885288984166E-4</c:v>
                </c:pt>
                <c:pt idx="98">
                  <c:v>1.8610260099190132E-4</c:v>
                </c:pt>
                <c:pt idx="99">
                  <c:v>6.345076272427863E-5</c:v>
                </c:pt>
                <c:pt idx="100">
                  <c:v>2.075161482680857E-5</c:v>
                </c:pt>
                <c:pt idx="101">
                  <c:v>6.5102489328857415E-6</c:v>
                </c:pt>
                <c:pt idx="102">
                  <c:v>1.9591781944869839E-6</c:v>
                </c:pt>
                <c:pt idx="103">
                  <c:v>5.6556291999808348E-7</c:v>
                </c:pt>
                <c:pt idx="104">
                  <c:v>1.5660966616112753E-7</c:v>
                </c:pt>
                <c:pt idx="105">
                  <c:v>4.15993788224727E-8</c:v>
                </c:pt>
                <c:pt idx="106">
                  <c:v>1.059950962519009E-8</c:v>
                </c:pt>
                <c:pt idx="107">
                  <c:v>2.5906893966939585E-9</c:v>
                </c:pt>
                <c:pt idx="108">
                  <c:v>6.0740109114605076E-10</c:v>
                </c:pt>
                <c:pt idx="109">
                  <c:v>1.3660494916184678E-10</c:v>
                </c:pt>
                <c:pt idx="110">
                  <c:v>2.9470530003918263E-11</c:v>
                </c:pt>
                <c:pt idx="111">
                  <c:v>6.0987398005679966E-12</c:v>
                </c:pt>
                <c:pt idx="112">
                  <c:v>1.2106619952269449E-12</c:v>
                </c:pt>
                <c:pt idx="113">
                  <c:v>2.3053472948012261E-13</c:v>
                </c:pt>
                <c:pt idx="114">
                  <c:v>4.2109536076260034E-14</c:v>
                </c:pt>
                <c:pt idx="115">
                  <c:v>7.378281143646012E-15</c:v>
                </c:pt>
                <c:pt idx="116">
                  <c:v>1.2401110823590471E-15</c:v>
                </c:pt>
                <c:pt idx="117">
                  <c:v>1.9993858936890598E-16</c:v>
                </c:pt>
                <c:pt idx="118">
                  <c:v>3.0921695906661173E-17</c:v>
                </c:pt>
                <c:pt idx="119">
                  <c:v>4.5873368544435557E-18</c:v>
                </c:pt>
                <c:pt idx="120">
                  <c:v>6.5281271624414126E-19</c:v>
                </c:pt>
                <c:pt idx="121">
                  <c:v>8.9114264085583638E-20</c:v>
                </c:pt>
                <c:pt idx="122">
                  <c:v>1.1669076596414422E-20</c:v>
                </c:pt>
                <c:pt idx="123">
                  <c:v>1.465738185509899E-21</c:v>
                </c:pt>
                <c:pt idx="124">
                  <c:v>1.7660661236455567E-22</c:v>
                </c:pt>
                <c:pt idx="125">
                  <c:v>2.0412122402711542E-23</c:v>
                </c:pt>
                <c:pt idx="126">
                  <c:v>2.2630805595401925E-24</c:v>
                </c:pt>
                <c:pt idx="127">
                  <c:v>2.4068138946672324E-25</c:v>
                </c:pt>
                <c:pt idx="128">
                  <c:v>2.4553626895073293E-26</c:v>
                </c:pt>
                <c:pt idx="129">
                  <c:v>2.4028100542572241E-27</c:v>
                </c:pt>
                <c:pt idx="130">
                  <c:v>2.2555573549259808E-28</c:v>
                </c:pt>
                <c:pt idx="131">
                  <c:v>2.031042239193889E-29</c:v>
                </c:pt>
                <c:pt idx="132">
                  <c:v>1.7543437017439099E-30</c:v>
                </c:pt>
                <c:pt idx="133">
                  <c:v>1.4535870820142651E-31</c:v>
                </c:pt>
                <c:pt idx="134">
                  <c:v>1.155308779214332E-32</c:v>
                </c:pt>
                <c:pt idx="135">
                  <c:v>8.8081710229998004E-34</c:v>
                </c:pt>
                <c:pt idx="136">
                  <c:v>6.4417527198221731E-35</c:v>
                </c:pt>
                <c:pt idx="137">
                  <c:v>4.5191109777655007E-36</c:v>
                </c:pt>
                <c:pt idx="138">
                  <c:v>3.0411133649909304E-37</c:v>
                </c:pt>
                <c:pt idx="139">
                  <c:v>1.9631019713186307E-38</c:v>
                </c:pt>
                <c:pt idx="140">
                  <c:v>1.2155805838598939E-39</c:v>
                </c:pt>
                <c:pt idx="141">
                  <c:v>7.2203008886774619E-41</c:v>
                </c:pt>
                <c:pt idx="142">
                  <c:v>4.1139355511128131E-42</c:v>
                </c:pt>
                <c:pt idx="143">
                  <c:v>2.2484866713782664E-43</c:v>
                </c:pt>
                <c:pt idx="144">
                  <c:v>1.178837105304704E-44</c:v>
                </c:pt>
                <c:pt idx="145">
                  <c:v>5.9285423051365384E-46</c:v>
                </c:pt>
                <c:pt idx="146">
                  <c:v>2.8600438734370313E-47</c:v>
                </c:pt>
                <c:pt idx="147">
                  <c:v>1.3235127013745303E-48</c:v>
                </c:pt>
                <c:pt idx="148">
                  <c:v>5.8750853165198048E-50</c:v>
                </c:pt>
                <c:pt idx="149">
                  <c:v>2.5016749972033171E-51</c:v>
                </c:pt>
                <c:pt idx="150">
                  <c:v>1.0218290482335051E-52</c:v>
                </c:pt>
                <c:pt idx="151">
                  <c:v>4.0036513156959278E-54</c:v>
                </c:pt>
                <c:pt idx="152">
                  <c:v>1.5047518839042218E-55</c:v>
                </c:pt>
                <c:pt idx="153">
                  <c:v>5.4250555620889844E-57</c:v>
                </c:pt>
                <c:pt idx="154">
                  <c:v>1.8761783983509921E-58</c:v>
                </c:pt>
                <c:pt idx="155">
                  <c:v>6.2240735819631528E-60</c:v>
                </c:pt>
                <c:pt idx="156">
                  <c:v>1.9806418506112953E-61</c:v>
                </c:pt>
                <c:pt idx="157">
                  <c:v>6.0459956524042939E-63</c:v>
                </c:pt>
                <c:pt idx="158">
                  <c:v>1.7703549752590682E-64</c:v>
                </c:pt>
                <c:pt idx="159">
                  <c:v>4.9726000178547472E-66</c:v>
                </c:pt>
                <c:pt idx="160">
                  <c:v>1.3397918902193497E-67</c:v>
                </c:pt>
                <c:pt idx="161">
                  <c:v>3.462755344565285E-69</c:v>
                </c:pt>
                <c:pt idx="162">
                  <c:v>8.5849331545775775E-71</c:v>
                </c:pt>
                <c:pt idx="163">
                  <c:v>2.0416564906810175E-72</c:v>
                </c:pt>
                <c:pt idx="164">
                  <c:v>4.6575666201884756E-74</c:v>
                </c:pt>
                <c:pt idx="165">
                  <c:v>1.0192157438441199E-75</c:v>
                </c:pt>
                <c:pt idx="166">
                  <c:v>2.1394582585450366E-77</c:v>
                </c:pt>
                <c:pt idx="167">
                  <c:v>4.3079649173190538E-79</c:v>
                </c:pt>
                <c:pt idx="168">
                  <c:v>8.3209161220951786E-81</c:v>
                </c:pt>
                <c:pt idx="169">
                  <c:v>1.5417032097436206E-82</c:v>
                </c:pt>
                <c:pt idx="170">
                  <c:v>2.7400661973783722E-84</c:v>
                </c:pt>
                <c:pt idx="171">
                  <c:v>4.6714529566547347E-86</c:v>
                </c:pt>
                <c:pt idx="172">
                  <c:v>7.6396515474581948E-88</c:v>
                </c:pt>
                <c:pt idx="173">
                  <c:v>1.1984661363931947E-89</c:v>
                </c:pt>
                <c:pt idx="174">
                  <c:v>1.8034687862757021E-91</c:v>
                </c:pt>
                <c:pt idx="175">
                  <c:v>2.6032875364266036E-93</c:v>
                </c:pt>
                <c:pt idx="176">
                  <c:v>3.604676491745196E-95</c:v>
                </c:pt>
                <c:pt idx="177">
                  <c:v>4.7878561700615065E-97</c:v>
                </c:pt>
                <c:pt idx="178">
                  <c:v>6.1002346782409234E-99</c:v>
                </c:pt>
                <c:pt idx="179">
                  <c:v>7.4556006276816426E-101</c:v>
                </c:pt>
                <c:pt idx="180">
                  <c:v>8.7407636231725783E-103</c:v>
                </c:pt>
                <c:pt idx="181">
                  <c:v>9.8298470729116703E-105</c:v>
                </c:pt>
                <c:pt idx="182">
                  <c:v>1.0604123891921026E-106</c:v>
                </c:pt>
                <c:pt idx="183">
                  <c:v>1.0973204450217573E-108</c:v>
                </c:pt>
                <c:pt idx="184">
                  <c:v>1.0892380271422284E-110</c:v>
                </c:pt>
                <c:pt idx="185">
                  <c:v>1.0371528496202094E-112</c:v>
                </c:pt>
                <c:pt idx="186">
                  <c:v>9.4731274673439232E-115</c:v>
                </c:pt>
                <c:pt idx="187">
                  <c:v>8.2999340837035635E-117</c:v>
                </c:pt>
                <c:pt idx="188">
                  <c:v>6.975680031507781E-119</c:v>
                </c:pt>
                <c:pt idx="189">
                  <c:v>5.6237901417803245E-121</c:v>
                </c:pt>
                <c:pt idx="190">
                  <c:v>4.3491291717819968E-123</c:v>
                </c:pt>
                <c:pt idx="191">
                  <c:v>3.2263104388883776E-125</c:v>
                </c:pt>
                <c:pt idx="192">
                  <c:v>2.2958348607733999E-127</c:v>
                </c:pt>
                <c:pt idx="193">
                  <c:v>1.5671327439789522E-129</c:v>
                </c:pt>
                <c:pt idx="194">
                  <c:v>1.0261280744720749E-131</c:v>
                </c:pt>
                <c:pt idx="195">
                  <c:v>6.4450753777671812E-134</c:v>
                </c:pt>
                <c:pt idx="196">
                  <c:v>3.8831581468721201E-136</c:v>
                </c:pt>
                <c:pt idx="197">
                  <c:v>2.2442581004587057E-138</c:v>
                </c:pt>
                <c:pt idx="198">
                  <c:v>1.2442027897439043E-140</c:v>
                </c:pt>
                <c:pt idx="199">
                  <c:v>6.6166808337517924E-143</c:v>
                </c:pt>
                <c:pt idx="200">
                  <c:v>3.3753580444912399E-145</c:v>
                </c:pt>
                <c:pt idx="201">
                  <c:v>1.6516961463495097E-147</c:v>
                </c:pt>
                <c:pt idx="202">
                  <c:v>7.7530236597030422E-150</c:v>
                </c:pt>
                <c:pt idx="203">
                  <c:v>3.4909426097931629E-152</c:v>
                </c:pt>
                <c:pt idx="204">
                  <c:v>1.5078042224341223E-154</c:v>
                </c:pt>
                <c:pt idx="205">
                  <c:v>6.2470912157150209E-157</c:v>
                </c:pt>
                <c:pt idx="206">
                  <c:v>2.4827979918986213E-159</c:v>
                </c:pt>
                <c:pt idx="207">
                  <c:v>9.4653258570139345E-162</c:v>
                </c:pt>
                <c:pt idx="208">
                  <c:v>3.461468630245082E-164</c:v>
                </c:pt>
                <c:pt idx="209">
                  <c:v>1.2142717090746991E-166</c:v>
                </c:pt>
                <c:pt idx="210">
                  <c:v>4.0860342179258182E-169</c:v>
                </c:pt>
                <c:pt idx="211">
                  <c:v>1.3189209537204069E-171</c:v>
                </c:pt>
                <c:pt idx="212">
                  <c:v>4.0838161545574597E-174</c:v>
                </c:pt>
                <c:pt idx="213">
                  <c:v>1.2129537560524272E-176</c:v>
                </c:pt>
                <c:pt idx="214">
                  <c:v>3.4558346174192735E-179</c:v>
                </c:pt>
                <c:pt idx="215">
                  <c:v>9.4447899510674441E-182</c:v>
                </c:pt>
                <c:pt idx="216">
                  <c:v>2.476066492131332E-184</c:v>
                </c:pt>
                <c:pt idx="217">
                  <c:v>6.2267717776468396E-187</c:v>
                </c:pt>
                <c:pt idx="218">
                  <c:v>1.5020840680274855E-189</c:v>
                </c:pt>
                <c:pt idx="219">
                  <c:v>3.4758111919266591E-192</c:v>
                </c:pt>
                <c:pt idx="220">
                  <c:v>7.7152279304008357E-195</c:v>
                </c:pt>
                <c:pt idx="221">
                  <c:v>1.6427519472163246E-197</c:v>
                </c:pt>
                <c:pt idx="222">
                  <c:v>3.3552575824247435E-200</c:v>
                </c:pt>
                <c:pt idx="223">
                  <c:v>6.5737076871668265E-203</c:v>
                </c:pt>
                <c:pt idx="224">
                  <c:v>1.2354510887626861E-205</c:v>
                </c:pt>
                <c:pt idx="225">
                  <c:v>2.2272623235987784E-208</c:v>
                </c:pt>
                <c:pt idx="226">
                  <c:v>3.8516590017640705E-211</c:v>
                </c:pt>
                <c:pt idx="227">
                  <c:v>6.3893243766091586E-214</c:v>
                </c:pt>
                <c:pt idx="228">
                  <c:v>1.0166996864778063E-216</c:v>
                </c:pt>
                <c:pt idx="229">
                  <c:v>1.5518905486284263E-219</c:v>
                </c:pt>
                <c:pt idx="230">
                  <c:v>2.2722710368120787E-222</c:v>
                </c:pt>
                <c:pt idx="231">
                  <c:v>3.1914630717162775E-225</c:v>
                </c:pt>
                <c:pt idx="232">
                  <c:v>4.2998188616166934E-228</c:v>
                </c:pt>
                <c:pt idx="233">
                  <c:v>5.5570095534256962E-231</c:v>
                </c:pt>
                <c:pt idx="234">
                  <c:v>6.8891044985834871E-234</c:v>
                </c:pt>
                <c:pt idx="235">
                  <c:v>8.192473544986076E-237</c:v>
                </c:pt>
                <c:pt idx="236">
                  <c:v>9.3454015968198002E-240</c:v>
                </c:pt>
                <c:pt idx="237">
                  <c:v>1.0226135342009756E-242</c:v>
                </c:pt>
                <c:pt idx="238">
                  <c:v>1.0733855630180916E-245</c:v>
                </c:pt>
                <c:pt idx="239">
                  <c:v>1.0807633512878112E-248</c:v>
                </c:pt>
                <c:pt idx="240">
                  <c:v>1.0438452396637314E-251</c:v>
                </c:pt>
                <c:pt idx="241">
                  <c:v>9.6710196739782921E-255</c:v>
                </c:pt>
                <c:pt idx="242">
                  <c:v>8.5948651005104692E-258</c:v>
                </c:pt>
                <c:pt idx="243">
                  <c:v>7.3271740625481215E-261</c:v>
                </c:pt>
                <c:pt idx="244">
                  <c:v>5.9919005797046398E-264</c:v>
                </c:pt>
                <c:pt idx="245">
                  <c:v>4.7002757239775978E-267</c:v>
                </c:pt>
                <c:pt idx="246">
                  <c:v>3.5368180412038812E-270</c:v>
                </c:pt>
                <c:pt idx="247">
                  <c:v>2.5528937825290285E-273</c:v>
                </c:pt>
                <c:pt idx="248">
                  <c:v>1.7675976688009416E-276</c:v>
                </c:pt>
                <c:pt idx="249">
                  <c:v>1.1739909274644955E-279</c:v>
                </c:pt>
                <c:pt idx="250">
                  <c:v>7.4795713158630286E-283</c:v>
                </c:pt>
                <c:pt idx="251">
                  <c:v>4.5710852430917993E-286</c:v>
                </c:pt>
                <c:pt idx="252">
                  <c:v>2.6797395076105096E-289</c:v>
                </c:pt>
                <c:pt idx="253">
                  <c:v>1.5069418156611219E-292</c:v>
                </c:pt>
                <c:pt idx="254">
                  <c:v>8.128886041917088E-296</c:v>
                </c:pt>
                <c:pt idx="255">
                  <c:v>4.2062611468669522E-299</c:v>
                </c:pt>
                <c:pt idx="256">
                  <c:v>2.0878152996326703E-302</c:v>
                </c:pt>
                <c:pt idx="257">
                  <c:v>9.9407365721092473E-306</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numCache>
            </c:numRef>
          </c:yVal>
          <c:smooth val="0"/>
        </c:ser>
        <c:ser>
          <c:idx val="1"/>
          <c:order val="2"/>
          <c:marker>
            <c:symbol val="none"/>
          </c:marker>
          <c:xVal>
            <c:numRef>
              <c:f>NO_056!$A$8:$A$801</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NO_056!$C$8:$C$801</c:f>
              <c:numCache>
                <c:formatCode>General</c:formatCode>
                <c:ptCount val="794"/>
                <c:pt idx="0">
                  <c:v>63.263075677864833</c:v>
                </c:pt>
                <c:pt idx="1">
                  <c:v>64.656619766888298</c:v>
                </c:pt>
                <c:pt idx="2">
                  <c:v>66.128022589128776</c:v>
                </c:pt>
                <c:pt idx="3">
                  <c:v>67.680139891912461</c:v>
                </c:pt>
                <c:pt idx="4">
                  <c:v>69.315818394127902</c:v>
                </c:pt>
                <c:pt idx="5">
                  <c:v>71.037885630266118</c:v>
                </c:pt>
                <c:pt idx="6">
                  <c:v>72.849139193650785</c:v>
                </c:pt>
                <c:pt idx="7">
                  <c:v>74.752335392894835</c:v>
                </c:pt>
                <c:pt idx="8">
                  <c:v>76.75017733998871</c:v>
                </c:pt>
                <c:pt idx="9">
                  <c:v>78.845302492958737</c:v>
                </c:pt>
                <c:pt idx="10">
                  <c:v>81.040269680708107</c:v>
                </c:pt>
                <c:pt idx="11">
                  <c:v>83.337545642441455</c:v>
                </c:pt>
                <c:pt idx="12">
                  <c:v>85.739491118947541</c:v>
                </c:pt>
                <c:pt idx="13">
                  <c:v>88.248346537943746</c:v>
                </c:pt>
                <c:pt idx="14">
                  <c:v>90.866217340635032</c:v>
                </c:pt>
                <c:pt idx="15">
                  <c:v>93.595059001574015</c:v>
                </c:pt>
                <c:pt idx="16">
                  <c:v>96.43666179879034</c:v>
                </c:pt>
                <c:pt idx="17">
                  <c:v>99.392635395944595</c:v>
                </c:pt>
                <c:pt idx="18">
                  <c:v>102.46439330291651</c:v>
                </c:pt>
                <c:pt idx="19">
                  <c:v>105.65313728571311</c:v>
                </c:pt>
                <c:pt idx="20">
                  <c:v>108.95984180083889</c:v>
                </c:pt>
                <c:pt idx="21">
                  <c:v>112.38523853326041</c:v>
                </c:pt>
                <c:pt idx="22">
                  <c:v>115.92980112078064</c:v>
                </c:pt>
                <c:pt idx="23">
                  <c:v>119.59373015096492</c:v>
                </c:pt>
                <c:pt idx="24">
                  <c:v>123.37693851969175</c:v>
                </c:pt>
                <c:pt idx="25">
                  <c:v>127.27903724289172</c:v>
                </c:pt>
                <c:pt idx="26">
                  <c:v>131.29932181504648</c:v>
                </c:pt>
                <c:pt idx="27">
                  <c:v>135.43675920950707</c:v>
                </c:pt>
                <c:pt idx="28">
                  <c:v>139.68997561662025</c:v>
                </c:pt>
                <c:pt idx="29">
                  <c:v>144.05724501598871</c:v>
                </c:pt>
                <c:pt idx="30">
                  <c:v>148.53647867890419</c:v>
                </c:pt>
                <c:pt idx="31">
                  <c:v>153.12521569605445</c:v>
                </c:pt>
                <c:pt idx="32">
                  <c:v>157.820614623994</c:v>
                </c:pt>
                <c:pt idx="33">
                  <c:v>162.61944634156345</c:v>
                </c:pt>
                <c:pt idx="34">
                  <c:v>167.51808820443026</c:v>
                </c:pt>
                <c:pt idx="35">
                  <c:v>172.51251958219842</c:v>
                </c:pt>
                <c:pt idx="36">
                  <c:v>177.59831885808711</c:v>
                </c:pt>
                <c:pt idx="37">
                  <c:v>182.77066196601942</c:v>
                </c:pt>
                <c:pt idx="38">
                  <c:v>188.02432253409361</c:v>
                </c:pt>
                <c:pt idx="39">
                  <c:v>193.35367369684988</c:v>
                </c:pt>
                <c:pt idx="40">
                  <c:v>198.75269163151523</c:v>
                </c:pt>
                <c:pt idx="41">
                  <c:v>204.21496086553734</c:v>
                </c:pt>
                <c:pt idx="42">
                  <c:v>209.73368139423513</c:v>
                </c:pt>
                <c:pt idx="43">
                  <c:v>215.30167763834581</c:v>
                </c:pt>
                <c:pt idx="44">
                  <c:v>220.91140926167435</c:v>
                </c:pt>
                <c:pt idx="45">
                  <c:v>226.55498385901339</c:v>
                </c:pt>
                <c:pt idx="46">
                  <c:v>232.22417151404721</c:v>
                </c:pt>
                <c:pt idx="47">
                  <c:v>237.91042121615666</c:v>
                </c:pt>
                <c:pt idx="48">
                  <c:v>243.60487911396328</c:v>
                </c:pt>
                <c:pt idx="49">
                  <c:v>249.29840857216834</c:v>
                </c:pt>
                <c:pt idx="50">
                  <c:v>254.9816119868311</c:v>
                </c:pt>
                <c:pt idx="51">
                  <c:v>260.64485430277205</c:v>
                </c:pt>
                <c:pt idx="52">
                  <c:v>266.27828816536334</c:v>
                </c:pt>
                <c:pt idx="53">
                  <c:v>271.87188062766671</c:v>
                </c:pt>
                <c:pt idx="54">
                  <c:v>277.4154413227871</c:v>
                </c:pt>
                <c:pt idx="55">
                  <c:v>282.8986520005102</c:v>
                </c:pt>
                <c:pt idx="56">
                  <c:v>288.31109731688178</c:v>
                </c:pt>
                <c:pt idx="57">
                  <c:v>293.64229675543913</c:v>
                </c:pt>
                <c:pt idx="58">
                  <c:v>298.88173754942198</c:v>
                </c:pt>
                <c:pt idx="59">
                  <c:v>304.01890846553499</c:v>
                </c:pt>
                <c:pt idx="60">
                  <c:v>309.04333430180475</c:v>
                </c:pt>
                <c:pt idx="61">
                  <c:v>313.94461094483211</c:v>
                </c:pt>
                <c:pt idx="62">
                  <c:v>318.71244082536259</c:v>
                </c:pt>
                <c:pt idx="63">
                  <c:v>323.33666860564733</c:v>
                </c:pt>
                <c:pt idx="64">
                  <c:v>327.80731692760145</c:v>
                </c:pt>
                <c:pt idx="65">
                  <c:v>332.11462204733948</c:v>
                </c:pt>
                <c:pt idx="66">
                  <c:v>336.24906917931952</c:v>
                </c:pt>
                <c:pt idx="67">
                  <c:v>340.20142737209892</c:v>
                </c:pt>
                <c:pt idx="68">
                  <c:v>343.96278373761692</c:v>
                </c:pt>
                <c:pt idx="69">
                  <c:v>347.52457685699846</c:v>
                </c:pt>
                <c:pt idx="70">
                  <c:v>350.87862918811976</c:v>
                </c:pt>
                <c:pt idx="71">
                  <c:v>354.0171783035978</c:v>
                </c:pt>
                <c:pt idx="72">
                  <c:v>356.93290679244683</c:v>
                </c:pt>
                <c:pt idx="73">
                  <c:v>359.61897066437029</c:v>
                </c:pt>
                <c:pt idx="74">
                  <c:v>362.06902610249142</c:v>
                </c:pt>
                <c:pt idx="75">
                  <c:v>364.27725441824271</c:v>
                </c:pt>
                <c:pt idx="76">
                  <c:v>366.23838507106876</c:v>
                </c:pt>
                <c:pt idx="77">
                  <c:v>367.94771662551392</c:v>
                </c:pt>
                <c:pt idx="78">
                  <c:v>369.40113552907957</c:v>
                </c:pt>
                <c:pt idx="79">
                  <c:v>370.59513260588966</c:v>
                </c:pt>
                <c:pt idx="80">
                  <c:v>371.52681717360804</c:v>
                </c:pt>
                <c:pt idx="81">
                  <c:v>372.19392870412486</c:v>
                </c:pt>
                <c:pt idx="82">
                  <c:v>372.59484596217766</c:v>
                </c:pt>
                <c:pt idx="83">
                  <c:v>372.72859357019775</c:v>
                </c:pt>
                <c:pt idx="84">
                  <c:v>372.59484596217766</c:v>
                </c:pt>
                <c:pt idx="85">
                  <c:v>372.19392870412486</c:v>
                </c:pt>
                <c:pt idx="86">
                  <c:v>371.52681717360804</c:v>
                </c:pt>
                <c:pt idx="87">
                  <c:v>370.59513260588966</c:v>
                </c:pt>
                <c:pt idx="88">
                  <c:v>369.40113552907957</c:v>
                </c:pt>
                <c:pt idx="89">
                  <c:v>367.94771662551392</c:v>
                </c:pt>
                <c:pt idx="90">
                  <c:v>366.23838507106876</c:v>
                </c:pt>
                <c:pt idx="91">
                  <c:v>364.27725441824271</c:v>
                </c:pt>
                <c:pt idx="92">
                  <c:v>362.06902610249142</c:v>
                </c:pt>
                <c:pt idx="93">
                  <c:v>359.61897066437029</c:v>
                </c:pt>
                <c:pt idx="94">
                  <c:v>356.93290679244683</c:v>
                </c:pt>
                <c:pt idx="95">
                  <c:v>354.0171783035978</c:v>
                </c:pt>
                <c:pt idx="96">
                  <c:v>350.87862918811976</c:v>
                </c:pt>
                <c:pt idx="97">
                  <c:v>347.52457685699846</c:v>
                </c:pt>
                <c:pt idx="98">
                  <c:v>343.96278373761692</c:v>
                </c:pt>
                <c:pt idx="99">
                  <c:v>340.20142737209892</c:v>
                </c:pt>
                <c:pt idx="100">
                  <c:v>336.24906917931952</c:v>
                </c:pt>
                <c:pt idx="101">
                  <c:v>332.11462204733948</c:v>
                </c:pt>
                <c:pt idx="102">
                  <c:v>327.80731692760145</c:v>
                </c:pt>
                <c:pt idx="103">
                  <c:v>323.33666860564733</c:v>
                </c:pt>
                <c:pt idx="104">
                  <c:v>318.71244082536259</c:v>
                </c:pt>
                <c:pt idx="105">
                  <c:v>313.94461094483211</c:v>
                </c:pt>
                <c:pt idx="106">
                  <c:v>309.04333430180475</c:v>
                </c:pt>
                <c:pt idx="107">
                  <c:v>304.01890846553499</c:v>
                </c:pt>
                <c:pt idx="108">
                  <c:v>298.88173754942198</c:v>
                </c:pt>
                <c:pt idx="109">
                  <c:v>293.64229675543913</c:v>
                </c:pt>
                <c:pt idx="110">
                  <c:v>288.31109731688178</c:v>
                </c:pt>
                <c:pt idx="111">
                  <c:v>282.8986520005102</c:v>
                </c:pt>
                <c:pt idx="112">
                  <c:v>277.4154413227871</c:v>
                </c:pt>
                <c:pt idx="113">
                  <c:v>271.87188062766671</c:v>
                </c:pt>
                <c:pt idx="114">
                  <c:v>266.27828816536334</c:v>
                </c:pt>
                <c:pt idx="115">
                  <c:v>260.64485430277205</c:v>
                </c:pt>
                <c:pt idx="116">
                  <c:v>254.9816119868311</c:v>
                </c:pt>
                <c:pt idx="117">
                  <c:v>249.29840857216834</c:v>
                </c:pt>
                <c:pt idx="118">
                  <c:v>243.60487911396328</c:v>
                </c:pt>
                <c:pt idx="119">
                  <c:v>237.91042121615666</c:v>
                </c:pt>
                <c:pt idx="120">
                  <c:v>232.22417151404721</c:v>
                </c:pt>
                <c:pt idx="121">
                  <c:v>226.55498385901339</c:v>
                </c:pt>
                <c:pt idx="122">
                  <c:v>220.91140926167435</c:v>
                </c:pt>
                <c:pt idx="123">
                  <c:v>215.30167763834581</c:v>
                </c:pt>
                <c:pt idx="124">
                  <c:v>209.73368139423513</c:v>
                </c:pt>
                <c:pt idx="125">
                  <c:v>204.21496086553734</c:v>
                </c:pt>
                <c:pt idx="126">
                  <c:v>198.75269163151523</c:v>
                </c:pt>
                <c:pt idx="127">
                  <c:v>193.35367369684988</c:v>
                </c:pt>
                <c:pt idx="128">
                  <c:v>188.02432253409361</c:v>
                </c:pt>
                <c:pt idx="129">
                  <c:v>182.77066196601942</c:v>
                </c:pt>
                <c:pt idx="130">
                  <c:v>177.59831885808711</c:v>
                </c:pt>
                <c:pt idx="131">
                  <c:v>172.51251958219842</c:v>
                </c:pt>
                <c:pt idx="132">
                  <c:v>167.51808820443026</c:v>
                </c:pt>
                <c:pt idx="133">
                  <c:v>162.61944634156345</c:v>
                </c:pt>
                <c:pt idx="134">
                  <c:v>157.820614623994</c:v>
                </c:pt>
                <c:pt idx="135">
                  <c:v>153.12521569605445</c:v>
                </c:pt>
                <c:pt idx="136">
                  <c:v>148.53647867890419</c:v>
                </c:pt>
                <c:pt idx="137">
                  <c:v>144.05724501598871</c:v>
                </c:pt>
                <c:pt idx="138">
                  <c:v>139.68997561662025</c:v>
                </c:pt>
                <c:pt idx="139">
                  <c:v>135.43675920950707</c:v>
                </c:pt>
                <c:pt idx="140">
                  <c:v>131.29932181504648</c:v>
                </c:pt>
                <c:pt idx="141">
                  <c:v>127.27903724289172</c:v>
                </c:pt>
                <c:pt idx="142">
                  <c:v>123.37693851969175</c:v>
                </c:pt>
                <c:pt idx="143">
                  <c:v>119.59373015096492</c:v>
                </c:pt>
                <c:pt idx="144">
                  <c:v>115.92980112078064</c:v>
                </c:pt>
                <c:pt idx="145">
                  <c:v>112.38523853326041</c:v>
                </c:pt>
                <c:pt idx="146">
                  <c:v>108.95984180083889</c:v>
                </c:pt>
                <c:pt idx="147">
                  <c:v>105.65313728571311</c:v>
                </c:pt>
                <c:pt idx="148">
                  <c:v>102.46439330291651</c:v>
                </c:pt>
                <c:pt idx="149">
                  <c:v>99.392635395944595</c:v>
                </c:pt>
                <c:pt idx="150">
                  <c:v>96.43666179879034</c:v>
                </c:pt>
                <c:pt idx="151">
                  <c:v>93.595059001574015</c:v>
                </c:pt>
                <c:pt idx="152">
                  <c:v>90.866217340635032</c:v>
                </c:pt>
                <c:pt idx="153">
                  <c:v>88.248346537943746</c:v>
                </c:pt>
                <c:pt idx="154">
                  <c:v>85.739491118947541</c:v>
                </c:pt>
                <c:pt idx="155">
                  <c:v>83.337545642441455</c:v>
                </c:pt>
                <c:pt idx="156">
                  <c:v>81.040269680708107</c:v>
                </c:pt>
                <c:pt idx="157">
                  <c:v>78.845302492958737</c:v>
                </c:pt>
                <c:pt idx="158">
                  <c:v>76.75017733998871</c:v>
                </c:pt>
                <c:pt idx="159">
                  <c:v>74.752335392894835</c:v>
                </c:pt>
                <c:pt idx="160">
                  <c:v>72.849139193650785</c:v>
                </c:pt>
                <c:pt idx="161">
                  <c:v>71.037885630266118</c:v>
                </c:pt>
                <c:pt idx="162">
                  <c:v>69.315818394127902</c:v>
                </c:pt>
                <c:pt idx="163">
                  <c:v>67.680139891912461</c:v>
                </c:pt>
                <c:pt idx="164">
                  <c:v>66.128022589128776</c:v>
                </c:pt>
                <c:pt idx="165">
                  <c:v>64.656619766888298</c:v>
                </c:pt>
                <c:pt idx="166">
                  <c:v>63.263075677864833</c:v>
                </c:pt>
                <c:pt idx="167">
                  <c:v>61.944535091592854</c:v>
                </c:pt>
                <c:pt idx="168">
                  <c:v>60.698152223234366</c:v>
                </c:pt>
                <c:pt idx="169">
                  <c:v>59.521099043708062</c:v>
                </c:pt>
                <c:pt idx="170">
                  <c:v>58.41057297260798</c:v>
                </c:pt>
                <c:pt idx="171">
                  <c:v>57.363803958631799</c:v>
                </c:pt>
                <c:pt idx="172">
                  <c:v>56.378060955284063</c:v>
                </c:pt>
                <c:pt idx="173">
                  <c:v>55.450657802411968</c:v>
                </c:pt>
                <c:pt idx="174">
                  <c:v>54.578958526668565</c:v>
                </c:pt>
                <c:pt idx="175">
                  <c:v>53.760382076279122</c:v>
                </c:pt>
                <c:pt idx="176">
                  <c:v>52.992406507513422</c:v>
                </c:pt>
                <c:pt idx="177">
                  <c:v>52.27257264204286</c:v>
                </c:pt>
                <c:pt idx="178">
                  <c:v>51.598487215891268</c:v>
                </c:pt>
                <c:pt idx="179">
                  <c:v>50.967825541980027</c:v>
                </c:pt>
                <c:pt idx="180">
                  <c:v>50.378333709328402</c:v>
                </c:pt>
                <c:pt idx="181">
                  <c:v>49.827830342809058</c:v>
                </c:pt>
                <c:pt idx="182">
                  <c:v>49.314207947986453</c:v>
                </c:pt>
                <c:pt idx="183">
                  <c:v>48.835433865993913</c:v>
                </c:pt>
                <c:pt idx="184">
                  <c:v>48.38955086364485</c:v>
                </c:pt>
                <c:pt idx="185">
                  <c:v>47.974677384038586</c:v>
                </c:pt>
                <c:pt idx="186">
                  <c:v>47.589007482822943</c:v>
                </c:pt>
                <c:pt idx="187">
                  <c:v>47.23081047502906</c:v>
                </c:pt>
                <c:pt idx="188">
                  <c:v>46.898430317010785</c:v>
                </c:pt>
                <c:pt idx="189">
                  <c:v>46.590284747515518</c:v>
                </c:pt>
                <c:pt idx="190">
                  <c:v>46.304864211298913</c:v>
                </c:pt>
                <c:pt idx="191">
                  <c:v>46.040730587984903</c:v>
                </c:pt>
                <c:pt idx="192">
                  <c:v>45.796515748078349</c:v>
                </c:pt>
                <c:pt idx="193">
                  <c:v>45.570919957172329</c:v>
                </c:pt>
                <c:pt idx="194">
                  <c:v>45.362710148467791</c:v>
                </c:pt>
                <c:pt idx="195">
                  <c:v>45.170718082750966</c:v>
                </c:pt>
                <c:pt idx="196">
                  <c:v>44.993838413964987</c:v>
                </c:pt>
                <c:pt idx="197">
                  <c:v>44.831026677476181</c:v>
                </c:pt>
                <c:pt idx="198">
                  <c:v>44.68129721708231</c:v>
                </c:pt>
                <c:pt idx="199">
                  <c:v>44.543721065748471</c:v>
                </c:pt>
                <c:pt idx="200">
                  <c:v>44.417423793994452</c:v>
                </c:pt>
                <c:pt idx="201">
                  <c:v>44.301583338802587</c:v>
                </c:pt>
                <c:pt idx="202">
                  <c:v>44.195427824874173</c:v>
                </c:pt>
                <c:pt idx="203">
                  <c:v>44.098233389041553</c:v>
                </c:pt>
                <c:pt idx="204">
                  <c:v>44.009322017647108</c:v>
                </c:pt>
                <c:pt idx="205">
                  <c:v>43.928059405734295</c:v>
                </c:pt>
                <c:pt idx="206">
                  <c:v>43.853852845963928</c:v>
                </c:pt>
                <c:pt idx="207">
                  <c:v>43.786149154273751</c:v>
                </c:pt>
                <c:pt idx="208">
                  <c:v>43.724432638444483</c:v>
                </c:pt>
                <c:pt idx="209">
                  <c:v>43.66822311492281</c:v>
                </c:pt>
                <c:pt idx="210">
                  <c:v>43.617073978482722</c:v>
                </c:pt>
                <c:pt idx="211">
                  <c:v>43.570570328582953</c:v>
                </c:pt>
                <c:pt idx="212">
                  <c:v>43.528327155599854</c:v>
                </c:pt>
                <c:pt idx="213">
                  <c:v>43.489987589483221</c:v>
                </c:pt>
                <c:pt idx="214">
                  <c:v>43.455221212796303</c:v>
                </c:pt>
                <c:pt idx="215">
                  <c:v>43.423722439560592</c:v>
                </c:pt>
                <c:pt idx="216">
                  <c:v>43.395208960830232</c:v>
                </c:pt>
                <c:pt idx="217">
                  <c:v>43.369420257468761</c:v>
                </c:pt>
                <c:pt idx="218">
                  <c:v>43.346116180191189</c:v>
                </c:pt>
                <c:pt idx="219">
                  <c:v>43.325075596566236</c:v>
                </c:pt>
                <c:pt idx="220">
                  <c:v>43.306095104344003</c:v>
                </c:pt>
                <c:pt idx="221">
                  <c:v>43.288987810183421</c:v>
                </c:pt>
                <c:pt idx="222">
                  <c:v>43.27358217259787</c:v>
                </c:pt>
                <c:pt idx="223">
                  <c:v>43.259720907715916</c:v>
                </c:pt>
                <c:pt idx="224">
                  <c:v>43.247259956264067</c:v>
                </c:pt>
                <c:pt idx="225">
                  <c:v>43.236067510018486</c:v>
                </c:pt>
                <c:pt idx="226">
                  <c:v>43.226023095840404</c:v>
                </c:pt>
                <c:pt idx="227">
                  <c:v>43.217016715303231</c:v>
                </c:pt>
                <c:pt idx="228">
                  <c:v>43.208948037836763</c:v>
                </c:pt>
                <c:pt idx="229">
                  <c:v>43.201725645252409</c:v>
                </c:pt>
                <c:pt idx="230">
                  <c:v>43.195266325472289</c:v>
                </c:pt>
                <c:pt idx="231">
                  <c:v>43.189494413261286</c:v>
                </c:pt>
                <c:pt idx="232">
                  <c:v>43.184341175753808</c:v>
                </c:pt>
                <c:pt idx="233">
                  <c:v>43.179744240573896</c:v>
                </c:pt>
                <c:pt idx="234">
                  <c:v>43.175647064366927</c:v>
                </c:pt>
                <c:pt idx="235">
                  <c:v>43.171998439591761</c:v>
                </c:pt>
                <c:pt idx="236">
                  <c:v>43.168752037462774</c:v>
                </c:pt>
                <c:pt idx="237">
                  <c:v>43.165865984979618</c:v>
                </c:pt>
                <c:pt idx="238">
                  <c:v>43.163302474038403</c:v>
                </c:pt>
                <c:pt idx="239">
                  <c:v>43.161027400679394</c:v>
                </c:pt>
                <c:pt idx="240">
                  <c:v>43.159010032592469</c:v>
                </c:pt>
                <c:pt idx="241">
                  <c:v>43.157222703071504</c:v>
                </c:pt>
                <c:pt idx="242">
                  <c:v>43.15564052968152</c:v>
                </c:pt>
                <c:pt idx="243">
                  <c:v>43.154241155977118</c:v>
                </c:pt>
                <c:pt idx="244">
                  <c:v>43.153004514686501</c:v>
                </c:pt>
                <c:pt idx="245">
                  <c:v>43.151912610851902</c:v>
                </c:pt>
                <c:pt idx="246">
                  <c:v>43.15094932349357</c:v>
                </c:pt>
                <c:pt idx="247">
                  <c:v>43.150100224440344</c:v>
                </c:pt>
                <c:pt idx="248">
                  <c:v>43.149352413044575</c:v>
                </c:pt>
                <c:pt idx="249">
                  <c:v>43.148694365572737</c:v>
                </c:pt>
                <c:pt idx="250">
                  <c:v>43.148115798134654</c:v>
                </c:pt>
                <c:pt idx="251">
                  <c:v>43.147607542084039</c:v>
                </c:pt>
                <c:pt idx="252">
                  <c:v>43.147161430890463</c:v>
                </c:pt>
                <c:pt idx="253">
                  <c:v>43.14677019754803</c:v>
                </c:pt>
                <c:pt idx="254">
                  <c:v>43.146427381648508</c:v>
                </c:pt>
                <c:pt idx="255">
                  <c:v>43.146127245306467</c:v>
                </c:pt>
                <c:pt idx="256">
                  <c:v>43.14586469718126</c:v>
                </c:pt>
                <c:pt idx="257">
                  <c:v>43.145635223894885</c:v>
                </c:pt>
                <c:pt idx="258">
                  <c:v>43.145434828196542</c:v>
                </c:pt>
                <c:pt idx="259">
                  <c:v>43.145259973273419</c:v>
                </c:pt>
                <c:pt idx="260">
                  <c:v>43.145107532653306</c:v>
                </c:pt>
                <c:pt idx="261">
                  <c:v>43.144974745188087</c:v>
                </c:pt>
                <c:pt idx="262">
                  <c:v>43.144859174647927</c:v>
                </c:pt>
                <c:pt idx="263">
                  <c:v>43.144758673494088</c:v>
                </c:pt>
                <c:pt idx="264">
                  <c:v>43.144671350433974</c:v>
                </c:pt>
                <c:pt idx="265">
                  <c:v>43.144595541395553</c:v>
                </c:pt>
                <c:pt idx="266">
                  <c:v>43.144529783588922</c:v>
                </c:pt>
                <c:pt idx="267">
                  <c:v>43.144472792351991</c:v>
                </c:pt>
                <c:pt idx="268">
                  <c:v>43.144423440503701</c:v>
                </c:pt>
                <c:pt idx="269">
                  <c:v>43.144380739953</c:v>
                </c:pt>
                <c:pt idx="270">
                  <c:v>43.144343825334744</c:v>
                </c:pt>
                <c:pt idx="271">
                  <c:v>43.144311939464529</c:v>
                </c:pt>
                <c:pt idx="272">
                  <c:v>43.144284420424128</c:v>
                </c:pt>
                <c:pt idx="273">
                  <c:v>43.14426069010667</c:v>
                </c:pt>
                <c:pt idx="274">
                  <c:v>43.144240244067468</c:v>
                </c:pt>
                <c:pt idx="275">
                  <c:v>43.144222642540882</c:v>
                </c:pt>
                <c:pt idx="276">
                  <c:v>43.144207502497729</c:v>
                </c:pt>
                <c:pt idx="277">
                  <c:v>43.144194490629907</c:v>
                </c:pt>
                <c:pt idx="278">
                  <c:v>43.144183317160433</c:v>
                </c:pt>
                <c:pt idx="279">
                  <c:v>43.14417373038745</c:v>
                </c:pt>
                <c:pt idx="280">
                  <c:v>43.144165511880068</c:v>
                </c:pt>
                <c:pt idx="281">
                  <c:v>43.144158472252528</c:v>
                </c:pt>
                <c:pt idx="282">
                  <c:v>43.1441524474509</c:v>
                </c:pt>
                <c:pt idx="283">
                  <c:v>43.144147295493376</c:v>
                </c:pt>
                <c:pt idx="284">
                  <c:v>43.144142893611786</c:v>
                </c:pt>
                <c:pt idx="285">
                  <c:v>43.144139135747359</c:v>
                </c:pt>
                <c:pt idx="286">
                  <c:v>43.144135930359134</c:v>
                </c:pt>
                <c:pt idx="287">
                  <c:v>43.144133198507895</c:v>
                </c:pt>
              </c:numCache>
            </c:numRef>
          </c:yVal>
          <c:smooth val="0"/>
        </c:ser>
        <c:ser>
          <c:idx val="3"/>
          <c:order val="3"/>
          <c:marker>
            <c:symbol val="none"/>
          </c:marker>
          <c:xVal>
            <c:numRef>
              <c:f>NO_056!$A$8:$A$801</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NO_056!$B$8:$B$801</c:f>
              <c:numCache>
                <c:formatCode>General</c:formatCode>
                <c:ptCount val="794"/>
                <c:pt idx="0">
                  <c:v>0</c:v>
                </c:pt>
                <c:pt idx="1">
                  <c:v>5.8</c:v>
                </c:pt>
                <c:pt idx="2">
                  <c:v>-3.13</c:v>
                </c:pt>
                <c:pt idx="3">
                  <c:v>0.52</c:v>
                </c:pt>
                <c:pt idx="4">
                  <c:v>30.6</c:v>
                </c:pt>
                <c:pt idx="5">
                  <c:v>51.3</c:v>
                </c:pt>
                <c:pt idx="6">
                  <c:v>15.09</c:v>
                </c:pt>
                <c:pt idx="7">
                  <c:v>53.6</c:v>
                </c:pt>
                <c:pt idx="8">
                  <c:v>58.34</c:v>
                </c:pt>
                <c:pt idx="9">
                  <c:v>89.33</c:v>
                </c:pt>
                <c:pt idx="10">
                  <c:v>116.62</c:v>
                </c:pt>
                <c:pt idx="11">
                  <c:v>212.25</c:v>
                </c:pt>
                <c:pt idx="12">
                  <c:v>229.61</c:v>
                </c:pt>
                <c:pt idx="13">
                  <c:v>229.88</c:v>
                </c:pt>
                <c:pt idx="14">
                  <c:v>173.87</c:v>
                </c:pt>
                <c:pt idx="15">
                  <c:v>284.72000000000003</c:v>
                </c:pt>
                <c:pt idx="16">
                  <c:v>316.24</c:v>
                </c:pt>
                <c:pt idx="17">
                  <c:v>310.18</c:v>
                </c:pt>
                <c:pt idx="18">
                  <c:v>275.33</c:v>
                </c:pt>
                <c:pt idx="19">
                  <c:v>273.95999999999998</c:v>
                </c:pt>
                <c:pt idx="20">
                  <c:v>287.26</c:v>
                </c:pt>
                <c:pt idx="21">
                  <c:v>234.84</c:v>
                </c:pt>
                <c:pt idx="22">
                  <c:v>347.64</c:v>
                </c:pt>
                <c:pt idx="23">
                  <c:v>438.83</c:v>
                </c:pt>
                <c:pt idx="24">
                  <c:v>383.25</c:v>
                </c:pt>
                <c:pt idx="25">
                  <c:v>347.07</c:v>
                </c:pt>
                <c:pt idx="26">
                  <c:v>448.85</c:v>
                </c:pt>
                <c:pt idx="27">
                  <c:v>610.24</c:v>
                </c:pt>
                <c:pt idx="28">
                  <c:v>515.03</c:v>
                </c:pt>
                <c:pt idx="29">
                  <c:v>449.74</c:v>
                </c:pt>
                <c:pt idx="30">
                  <c:v>424.33</c:v>
                </c:pt>
                <c:pt idx="31">
                  <c:v>370.45</c:v>
                </c:pt>
                <c:pt idx="32">
                  <c:v>485.63</c:v>
                </c:pt>
                <c:pt idx="33">
                  <c:v>676.09</c:v>
                </c:pt>
                <c:pt idx="34">
                  <c:v>676.11</c:v>
                </c:pt>
                <c:pt idx="35">
                  <c:v>523.79</c:v>
                </c:pt>
                <c:pt idx="36">
                  <c:v>544.97</c:v>
                </c:pt>
                <c:pt idx="37">
                  <c:v>645.98</c:v>
                </c:pt>
                <c:pt idx="38">
                  <c:v>771.94</c:v>
                </c:pt>
                <c:pt idx="39">
                  <c:v>851.45</c:v>
                </c:pt>
                <c:pt idx="40">
                  <c:v>704.54</c:v>
                </c:pt>
                <c:pt idx="41">
                  <c:v>893.69</c:v>
                </c:pt>
                <c:pt idx="42">
                  <c:v>918.77</c:v>
                </c:pt>
                <c:pt idx="43">
                  <c:v>971.44</c:v>
                </c:pt>
                <c:pt idx="44">
                  <c:v>1049.49</c:v>
                </c:pt>
                <c:pt idx="45">
                  <c:v>888.62</c:v>
                </c:pt>
                <c:pt idx="46">
                  <c:v>1146.1600000000001</c:v>
                </c:pt>
                <c:pt idx="47">
                  <c:v>1452.23</c:v>
                </c:pt>
                <c:pt idx="48">
                  <c:v>1272.1099999999999</c:v>
                </c:pt>
                <c:pt idx="49">
                  <c:v>1236.75</c:v>
                </c:pt>
                <c:pt idx="50">
                  <c:v>1275.75</c:v>
                </c:pt>
                <c:pt idx="51">
                  <c:v>1274.54</c:v>
                </c:pt>
                <c:pt idx="52">
                  <c:v>1296.06</c:v>
                </c:pt>
                <c:pt idx="53">
                  <c:v>1254.95</c:v>
                </c:pt>
                <c:pt idx="54">
                  <c:v>1484.08</c:v>
                </c:pt>
                <c:pt idx="55">
                  <c:v>1619.26</c:v>
                </c:pt>
                <c:pt idx="56">
                  <c:v>1710.94</c:v>
                </c:pt>
                <c:pt idx="57">
                  <c:v>1588.38</c:v>
                </c:pt>
                <c:pt idx="58">
                  <c:v>1544.67</c:v>
                </c:pt>
                <c:pt idx="59">
                  <c:v>1499.56</c:v>
                </c:pt>
                <c:pt idx="60">
                  <c:v>1439.11</c:v>
                </c:pt>
                <c:pt idx="61">
                  <c:v>1195.03</c:v>
                </c:pt>
                <c:pt idx="62">
                  <c:v>1110.3900000000001</c:v>
                </c:pt>
                <c:pt idx="63">
                  <c:v>982.16</c:v>
                </c:pt>
                <c:pt idx="64">
                  <c:v>975.4</c:v>
                </c:pt>
                <c:pt idx="65">
                  <c:v>972.93</c:v>
                </c:pt>
                <c:pt idx="66">
                  <c:v>686.47</c:v>
                </c:pt>
                <c:pt idx="67">
                  <c:v>513.99</c:v>
                </c:pt>
                <c:pt idx="68">
                  <c:v>386.73</c:v>
                </c:pt>
                <c:pt idx="69">
                  <c:v>507.55</c:v>
                </c:pt>
                <c:pt idx="70">
                  <c:v>441.96</c:v>
                </c:pt>
                <c:pt idx="71">
                  <c:v>397.94</c:v>
                </c:pt>
                <c:pt idx="72">
                  <c:v>324.74</c:v>
                </c:pt>
                <c:pt idx="73">
                  <c:v>199.19</c:v>
                </c:pt>
                <c:pt idx="74">
                  <c:v>219.96</c:v>
                </c:pt>
                <c:pt idx="75">
                  <c:v>261.83</c:v>
                </c:pt>
                <c:pt idx="76">
                  <c:v>344.14</c:v>
                </c:pt>
                <c:pt idx="77">
                  <c:v>346.72</c:v>
                </c:pt>
                <c:pt idx="78">
                  <c:v>286.91000000000003</c:v>
                </c:pt>
                <c:pt idx="79">
                  <c:v>344.35</c:v>
                </c:pt>
                <c:pt idx="80">
                  <c:v>350.61</c:v>
                </c:pt>
                <c:pt idx="81">
                  <c:v>390.1</c:v>
                </c:pt>
                <c:pt idx="82">
                  <c:v>235.11</c:v>
                </c:pt>
                <c:pt idx="83">
                  <c:v>266.26</c:v>
                </c:pt>
                <c:pt idx="84">
                  <c:v>312.77</c:v>
                </c:pt>
                <c:pt idx="85">
                  <c:v>292.91000000000003</c:v>
                </c:pt>
                <c:pt idx="86">
                  <c:v>171.93</c:v>
                </c:pt>
                <c:pt idx="87">
                  <c:v>269.11</c:v>
                </c:pt>
                <c:pt idx="88">
                  <c:v>272.68</c:v>
                </c:pt>
                <c:pt idx="89">
                  <c:v>225.26</c:v>
                </c:pt>
                <c:pt idx="90">
                  <c:v>292.89999999999998</c:v>
                </c:pt>
                <c:pt idx="91">
                  <c:v>352.55</c:v>
                </c:pt>
                <c:pt idx="92">
                  <c:v>374</c:v>
                </c:pt>
                <c:pt idx="93">
                  <c:v>193.32</c:v>
                </c:pt>
                <c:pt idx="94">
                  <c:v>185.09</c:v>
                </c:pt>
                <c:pt idx="95">
                  <c:v>270.27999999999997</c:v>
                </c:pt>
                <c:pt idx="96">
                  <c:v>274.18</c:v>
                </c:pt>
                <c:pt idx="97">
                  <c:v>277.52999999999997</c:v>
                </c:pt>
                <c:pt idx="98">
                  <c:v>318.08999999999997</c:v>
                </c:pt>
                <c:pt idx="99">
                  <c:v>312.76</c:v>
                </c:pt>
                <c:pt idx="100">
                  <c:v>223.06</c:v>
                </c:pt>
                <c:pt idx="101">
                  <c:v>304.33</c:v>
                </c:pt>
                <c:pt idx="102">
                  <c:v>275.64</c:v>
                </c:pt>
                <c:pt idx="103">
                  <c:v>203.97</c:v>
                </c:pt>
                <c:pt idx="104">
                  <c:v>404.13</c:v>
                </c:pt>
                <c:pt idx="105">
                  <c:v>321.45999999999998</c:v>
                </c:pt>
                <c:pt idx="106">
                  <c:v>152.53</c:v>
                </c:pt>
                <c:pt idx="107">
                  <c:v>268.52999999999997</c:v>
                </c:pt>
                <c:pt idx="108">
                  <c:v>280.17</c:v>
                </c:pt>
                <c:pt idx="109">
                  <c:v>239.65</c:v>
                </c:pt>
                <c:pt idx="110">
                  <c:v>209</c:v>
                </c:pt>
                <c:pt idx="111">
                  <c:v>177.19</c:v>
                </c:pt>
                <c:pt idx="112">
                  <c:v>263.98</c:v>
                </c:pt>
                <c:pt idx="113">
                  <c:v>200.98</c:v>
                </c:pt>
                <c:pt idx="114">
                  <c:v>134.26</c:v>
                </c:pt>
                <c:pt idx="115">
                  <c:v>260.5</c:v>
                </c:pt>
                <c:pt idx="116">
                  <c:v>201.44</c:v>
                </c:pt>
                <c:pt idx="117">
                  <c:v>283.72000000000003</c:v>
                </c:pt>
                <c:pt idx="118">
                  <c:v>255.79</c:v>
                </c:pt>
                <c:pt idx="119">
                  <c:v>199.31</c:v>
                </c:pt>
                <c:pt idx="120">
                  <c:v>152.36000000000001</c:v>
                </c:pt>
                <c:pt idx="121">
                  <c:v>166.04</c:v>
                </c:pt>
                <c:pt idx="122">
                  <c:v>235.14</c:v>
                </c:pt>
                <c:pt idx="123">
                  <c:v>165.66</c:v>
                </c:pt>
                <c:pt idx="124">
                  <c:v>93.27</c:v>
                </c:pt>
                <c:pt idx="125">
                  <c:v>215.75</c:v>
                </c:pt>
                <c:pt idx="126">
                  <c:v>203.46</c:v>
                </c:pt>
                <c:pt idx="127">
                  <c:v>157.38</c:v>
                </c:pt>
                <c:pt idx="128">
                  <c:v>197.69</c:v>
                </c:pt>
                <c:pt idx="129">
                  <c:v>244.67</c:v>
                </c:pt>
                <c:pt idx="130">
                  <c:v>195.73</c:v>
                </c:pt>
                <c:pt idx="131">
                  <c:v>164.39</c:v>
                </c:pt>
                <c:pt idx="132">
                  <c:v>46.71</c:v>
                </c:pt>
                <c:pt idx="133">
                  <c:v>168.53</c:v>
                </c:pt>
                <c:pt idx="134">
                  <c:v>77.709999999999994</c:v>
                </c:pt>
                <c:pt idx="135">
                  <c:v>86.7</c:v>
                </c:pt>
                <c:pt idx="136">
                  <c:v>125.95</c:v>
                </c:pt>
                <c:pt idx="137">
                  <c:v>145.62</c:v>
                </c:pt>
                <c:pt idx="138">
                  <c:v>71.95</c:v>
                </c:pt>
                <c:pt idx="139">
                  <c:v>164.66</c:v>
                </c:pt>
                <c:pt idx="140">
                  <c:v>120.27</c:v>
                </c:pt>
                <c:pt idx="141">
                  <c:v>84.48</c:v>
                </c:pt>
                <c:pt idx="142">
                  <c:v>124.57</c:v>
                </c:pt>
                <c:pt idx="143">
                  <c:v>89.53</c:v>
                </c:pt>
                <c:pt idx="144">
                  <c:v>44.85</c:v>
                </c:pt>
                <c:pt idx="145">
                  <c:v>130.61000000000001</c:v>
                </c:pt>
                <c:pt idx="146">
                  <c:v>109.12</c:v>
                </c:pt>
                <c:pt idx="147">
                  <c:v>106.08</c:v>
                </c:pt>
                <c:pt idx="148">
                  <c:v>74.97</c:v>
                </c:pt>
                <c:pt idx="149">
                  <c:v>173.05</c:v>
                </c:pt>
                <c:pt idx="150">
                  <c:v>187.35</c:v>
                </c:pt>
                <c:pt idx="151">
                  <c:v>84.04</c:v>
                </c:pt>
                <c:pt idx="152">
                  <c:v>47.05</c:v>
                </c:pt>
                <c:pt idx="153">
                  <c:v>97.43</c:v>
                </c:pt>
                <c:pt idx="154">
                  <c:v>81.5</c:v>
                </c:pt>
                <c:pt idx="155">
                  <c:v>73.66</c:v>
                </c:pt>
                <c:pt idx="156">
                  <c:v>91.02</c:v>
                </c:pt>
                <c:pt idx="157">
                  <c:v>89.27</c:v>
                </c:pt>
                <c:pt idx="158">
                  <c:v>134.56</c:v>
                </c:pt>
                <c:pt idx="159">
                  <c:v>86.34</c:v>
                </c:pt>
                <c:pt idx="160">
                  <c:v>10.43</c:v>
                </c:pt>
                <c:pt idx="161">
                  <c:v>101.13</c:v>
                </c:pt>
                <c:pt idx="162">
                  <c:v>61.87</c:v>
                </c:pt>
                <c:pt idx="163">
                  <c:v>43.34</c:v>
                </c:pt>
                <c:pt idx="164">
                  <c:v>65.12</c:v>
                </c:pt>
                <c:pt idx="165">
                  <c:v>70.819999999999993</c:v>
                </c:pt>
                <c:pt idx="166">
                  <c:v>66.67</c:v>
                </c:pt>
                <c:pt idx="167">
                  <c:v>71.489999999999995</c:v>
                </c:pt>
                <c:pt idx="168">
                  <c:v>60.95</c:v>
                </c:pt>
                <c:pt idx="169">
                  <c:v>38.86</c:v>
                </c:pt>
                <c:pt idx="170">
                  <c:v>27.43</c:v>
                </c:pt>
                <c:pt idx="171">
                  <c:v>36.61</c:v>
                </c:pt>
                <c:pt idx="172">
                  <c:v>83.22</c:v>
                </c:pt>
                <c:pt idx="173">
                  <c:v>44.84</c:v>
                </c:pt>
                <c:pt idx="174">
                  <c:v>31.65</c:v>
                </c:pt>
                <c:pt idx="175">
                  <c:v>83.81</c:v>
                </c:pt>
                <c:pt idx="176">
                  <c:v>86.02</c:v>
                </c:pt>
                <c:pt idx="177">
                  <c:v>101.84</c:v>
                </c:pt>
                <c:pt idx="178">
                  <c:v>82.86</c:v>
                </c:pt>
                <c:pt idx="179">
                  <c:v>52.82</c:v>
                </c:pt>
                <c:pt idx="180">
                  <c:v>33.130000000000003</c:v>
                </c:pt>
                <c:pt idx="181">
                  <c:v>72.11</c:v>
                </c:pt>
                <c:pt idx="182">
                  <c:v>-4.6500000000000004</c:v>
                </c:pt>
                <c:pt idx="183">
                  <c:v>40.81</c:v>
                </c:pt>
                <c:pt idx="184">
                  <c:v>55.58</c:v>
                </c:pt>
                <c:pt idx="185">
                  <c:v>87.21</c:v>
                </c:pt>
                <c:pt idx="186">
                  <c:v>47.07</c:v>
                </c:pt>
                <c:pt idx="187">
                  <c:v>43.2</c:v>
                </c:pt>
                <c:pt idx="188">
                  <c:v>50.35</c:v>
                </c:pt>
                <c:pt idx="189">
                  <c:v>29.74</c:v>
                </c:pt>
                <c:pt idx="190">
                  <c:v>11.17</c:v>
                </c:pt>
                <c:pt idx="191">
                  <c:v>53.15</c:v>
                </c:pt>
                <c:pt idx="192">
                  <c:v>38.36</c:v>
                </c:pt>
                <c:pt idx="193">
                  <c:v>9.77</c:v>
                </c:pt>
                <c:pt idx="194">
                  <c:v>3.64</c:v>
                </c:pt>
                <c:pt idx="195">
                  <c:v>-71.56</c:v>
                </c:pt>
                <c:pt idx="196">
                  <c:v>83.88</c:v>
                </c:pt>
                <c:pt idx="197">
                  <c:v>224.17</c:v>
                </c:pt>
                <c:pt idx="198">
                  <c:v>135.46</c:v>
                </c:pt>
                <c:pt idx="199">
                  <c:v>69.94</c:v>
                </c:pt>
                <c:pt idx="200">
                  <c:v>46.42</c:v>
                </c:pt>
                <c:pt idx="201">
                  <c:v>32.28</c:v>
                </c:pt>
                <c:pt idx="202">
                  <c:v>51.2</c:v>
                </c:pt>
                <c:pt idx="203">
                  <c:v>54.52</c:v>
                </c:pt>
                <c:pt idx="204">
                  <c:v>15.97</c:v>
                </c:pt>
                <c:pt idx="205">
                  <c:v>30.94</c:v>
                </c:pt>
                <c:pt idx="206">
                  <c:v>75.44</c:v>
                </c:pt>
                <c:pt idx="207">
                  <c:v>-15.01</c:v>
                </c:pt>
                <c:pt idx="208">
                  <c:v>36.869999999999997</c:v>
                </c:pt>
                <c:pt idx="209">
                  <c:v>120.71</c:v>
                </c:pt>
                <c:pt idx="210">
                  <c:v>52.25</c:v>
                </c:pt>
                <c:pt idx="211">
                  <c:v>26.59</c:v>
                </c:pt>
                <c:pt idx="212">
                  <c:v>23.32</c:v>
                </c:pt>
                <c:pt idx="213">
                  <c:v>33.25</c:v>
                </c:pt>
                <c:pt idx="214">
                  <c:v>-1.89</c:v>
                </c:pt>
                <c:pt idx="215">
                  <c:v>23.32</c:v>
                </c:pt>
                <c:pt idx="216">
                  <c:v>22.89</c:v>
                </c:pt>
                <c:pt idx="217">
                  <c:v>41.6</c:v>
                </c:pt>
                <c:pt idx="218">
                  <c:v>3.19</c:v>
                </c:pt>
                <c:pt idx="219">
                  <c:v>46.87</c:v>
                </c:pt>
                <c:pt idx="220">
                  <c:v>40.86</c:v>
                </c:pt>
                <c:pt idx="221">
                  <c:v>26.52</c:v>
                </c:pt>
                <c:pt idx="222">
                  <c:v>21.22</c:v>
                </c:pt>
                <c:pt idx="223">
                  <c:v>48.02</c:v>
                </c:pt>
                <c:pt idx="224">
                  <c:v>45.85</c:v>
                </c:pt>
                <c:pt idx="225">
                  <c:v>34.049999999999997</c:v>
                </c:pt>
                <c:pt idx="226">
                  <c:v>39.380000000000003</c:v>
                </c:pt>
                <c:pt idx="227">
                  <c:v>31.16</c:v>
                </c:pt>
                <c:pt idx="228">
                  <c:v>2.5099999999999998</c:v>
                </c:pt>
                <c:pt idx="229">
                  <c:v>41.75</c:v>
                </c:pt>
                <c:pt idx="230">
                  <c:v>59.08</c:v>
                </c:pt>
                <c:pt idx="231">
                  <c:v>58.35</c:v>
                </c:pt>
                <c:pt idx="232">
                  <c:v>51.99</c:v>
                </c:pt>
                <c:pt idx="233">
                  <c:v>72.23</c:v>
                </c:pt>
                <c:pt idx="234">
                  <c:v>11.36</c:v>
                </c:pt>
                <c:pt idx="235">
                  <c:v>14.09</c:v>
                </c:pt>
                <c:pt idx="236">
                  <c:v>47.45</c:v>
                </c:pt>
                <c:pt idx="237">
                  <c:v>14.76</c:v>
                </c:pt>
                <c:pt idx="238">
                  <c:v>33.06</c:v>
                </c:pt>
                <c:pt idx="239">
                  <c:v>36.51</c:v>
                </c:pt>
                <c:pt idx="240">
                  <c:v>24</c:v>
                </c:pt>
                <c:pt idx="241">
                  <c:v>13.28</c:v>
                </c:pt>
                <c:pt idx="242">
                  <c:v>22.26</c:v>
                </c:pt>
                <c:pt idx="243">
                  <c:v>35.76</c:v>
                </c:pt>
                <c:pt idx="244">
                  <c:v>38.54</c:v>
                </c:pt>
                <c:pt idx="245">
                  <c:v>47.26</c:v>
                </c:pt>
                <c:pt idx="246">
                  <c:v>21.98</c:v>
                </c:pt>
                <c:pt idx="247">
                  <c:v>41.99</c:v>
                </c:pt>
                <c:pt idx="248">
                  <c:v>12.19</c:v>
                </c:pt>
                <c:pt idx="249">
                  <c:v>35.42</c:v>
                </c:pt>
                <c:pt idx="250">
                  <c:v>31.64</c:v>
                </c:pt>
                <c:pt idx="251">
                  <c:v>22.95</c:v>
                </c:pt>
                <c:pt idx="252">
                  <c:v>29.73</c:v>
                </c:pt>
                <c:pt idx="253">
                  <c:v>34.08</c:v>
                </c:pt>
                <c:pt idx="254">
                  <c:v>34.630000000000003</c:v>
                </c:pt>
                <c:pt idx="255">
                  <c:v>32.39</c:v>
                </c:pt>
                <c:pt idx="256">
                  <c:v>25.07</c:v>
                </c:pt>
                <c:pt idx="257">
                  <c:v>38.21</c:v>
                </c:pt>
                <c:pt idx="258">
                  <c:v>76.680000000000007</c:v>
                </c:pt>
                <c:pt idx="259">
                  <c:v>56.05</c:v>
                </c:pt>
                <c:pt idx="260">
                  <c:v>11.03</c:v>
                </c:pt>
                <c:pt idx="261">
                  <c:v>13.69</c:v>
                </c:pt>
                <c:pt idx="262">
                  <c:v>5.93</c:v>
                </c:pt>
                <c:pt idx="263">
                  <c:v>33.29</c:v>
                </c:pt>
                <c:pt idx="264">
                  <c:v>59.01</c:v>
                </c:pt>
                <c:pt idx="265">
                  <c:v>25.5</c:v>
                </c:pt>
                <c:pt idx="266">
                  <c:v>26.59</c:v>
                </c:pt>
                <c:pt idx="267">
                  <c:v>24.66</c:v>
                </c:pt>
                <c:pt idx="268">
                  <c:v>26.66</c:v>
                </c:pt>
                <c:pt idx="269">
                  <c:v>61.15</c:v>
                </c:pt>
                <c:pt idx="270">
                  <c:v>53.76</c:v>
                </c:pt>
                <c:pt idx="271">
                  <c:v>7.17</c:v>
                </c:pt>
                <c:pt idx="272">
                  <c:v>20.77</c:v>
                </c:pt>
                <c:pt idx="273">
                  <c:v>29.59</c:v>
                </c:pt>
                <c:pt idx="274">
                  <c:v>13.51</c:v>
                </c:pt>
                <c:pt idx="275">
                  <c:v>47.81</c:v>
                </c:pt>
                <c:pt idx="276">
                  <c:v>55.84</c:v>
                </c:pt>
                <c:pt idx="277">
                  <c:v>29.13</c:v>
                </c:pt>
                <c:pt idx="278">
                  <c:v>21.56</c:v>
                </c:pt>
                <c:pt idx="279">
                  <c:v>42.43</c:v>
                </c:pt>
                <c:pt idx="280">
                  <c:v>2.1</c:v>
                </c:pt>
                <c:pt idx="281">
                  <c:v>29.98</c:v>
                </c:pt>
                <c:pt idx="282">
                  <c:v>28.4</c:v>
                </c:pt>
                <c:pt idx="283">
                  <c:v>48.27</c:v>
                </c:pt>
                <c:pt idx="284">
                  <c:v>39.1</c:v>
                </c:pt>
                <c:pt idx="285">
                  <c:v>-8.4700000000000006</c:v>
                </c:pt>
                <c:pt idx="286">
                  <c:v>15.75</c:v>
                </c:pt>
                <c:pt idx="287">
                  <c:v>73.489999999999995</c:v>
                </c:pt>
              </c:numCache>
            </c:numRef>
          </c:yVal>
          <c:smooth val="0"/>
        </c:ser>
        <c:ser>
          <c:idx val="4"/>
          <c:order val="4"/>
          <c:spPr>
            <a:ln>
              <a:prstDash val="dash"/>
            </a:ln>
          </c:spPr>
          <c:marker>
            <c:symbol val="none"/>
          </c:marker>
          <c:xVal>
            <c:numRef>
              <c:f>NO_056!$R$3:$R$5</c:f>
              <c:numCache>
                <c:formatCode>General</c:formatCode>
                <c:ptCount val="3"/>
                <c:pt idx="0">
                  <c:v>81.8</c:v>
                </c:pt>
                <c:pt idx="1">
                  <c:v>81.8</c:v>
                </c:pt>
                <c:pt idx="2">
                  <c:v>81.8</c:v>
                </c:pt>
              </c:numCache>
            </c:numRef>
          </c:xVal>
          <c:yVal>
            <c:numRef>
              <c:f>NO_056!$Q$3:$Q$5</c:f>
              <c:numCache>
                <c:formatCode>General</c:formatCode>
                <c:ptCount val="3"/>
                <c:pt idx="0">
                  <c:v>0</c:v>
                </c:pt>
                <c:pt idx="1">
                  <c:v>1000</c:v>
                </c:pt>
                <c:pt idx="2">
                  <c:v>2000</c:v>
                </c:pt>
              </c:numCache>
            </c:numRef>
          </c:yVal>
          <c:smooth val="0"/>
        </c:ser>
        <c:ser>
          <c:idx val="5"/>
          <c:order val="5"/>
          <c:marker>
            <c:symbol val="none"/>
          </c:marker>
          <c:xVal>
            <c:numRef>
              <c:f>NO_056!$W$12:$W$13</c:f>
              <c:numCache>
                <c:formatCode>General</c:formatCode>
                <c:ptCount val="2"/>
                <c:pt idx="0">
                  <c:v>60.713999999999999</c:v>
                </c:pt>
                <c:pt idx="1">
                  <c:v>60.713999999999999</c:v>
                </c:pt>
              </c:numCache>
            </c:numRef>
          </c:xVal>
          <c:yVal>
            <c:numRef>
              <c:f>NO_056!$V$12:$V$13</c:f>
              <c:numCache>
                <c:formatCode>General</c:formatCode>
                <c:ptCount val="2"/>
                <c:pt idx="0">
                  <c:v>1</c:v>
                </c:pt>
                <c:pt idx="1">
                  <c:v>100000</c:v>
                </c:pt>
              </c:numCache>
            </c:numRef>
          </c:yVal>
          <c:smooth val="0"/>
        </c:ser>
        <c:ser>
          <c:idx val="6"/>
          <c:order val="6"/>
          <c:marker>
            <c:symbol val="none"/>
          </c:marker>
          <c:xVal>
            <c:numRef>
              <c:f>NO_056!$X$12:$X$13</c:f>
              <c:numCache>
                <c:formatCode>General</c:formatCode>
                <c:ptCount val="2"/>
                <c:pt idx="0">
                  <c:v>52.872</c:v>
                </c:pt>
                <c:pt idx="1">
                  <c:v>52.872</c:v>
                </c:pt>
              </c:numCache>
            </c:numRef>
          </c:xVal>
          <c:yVal>
            <c:numRef>
              <c:f>NO_056!$V$12:$V$13</c:f>
              <c:numCache>
                <c:formatCode>General</c:formatCode>
                <c:ptCount val="2"/>
                <c:pt idx="0">
                  <c:v>1</c:v>
                </c:pt>
                <c:pt idx="1">
                  <c:v>100000</c:v>
                </c:pt>
              </c:numCache>
            </c:numRef>
          </c:yVal>
          <c:smooth val="0"/>
        </c:ser>
        <c:dLbls>
          <c:showLegendKey val="0"/>
          <c:showVal val="0"/>
          <c:showCatName val="0"/>
          <c:showSerName val="0"/>
          <c:showPercent val="0"/>
          <c:showBubbleSize val="0"/>
        </c:dLbls>
        <c:axId val="388699264"/>
        <c:axId val="388700800"/>
      </c:scatterChart>
      <c:valAx>
        <c:axId val="388699264"/>
        <c:scaling>
          <c:orientation val="minMax"/>
          <c:max val="100"/>
          <c:min val="0"/>
        </c:scaling>
        <c:delete val="0"/>
        <c:axPos val="b"/>
        <c:numFmt formatCode="General" sourceLinked="1"/>
        <c:majorTickMark val="out"/>
        <c:minorTickMark val="none"/>
        <c:tickLblPos val="nextTo"/>
        <c:crossAx val="388700800"/>
        <c:crosses val="autoZero"/>
        <c:crossBetween val="midCat"/>
      </c:valAx>
      <c:valAx>
        <c:axId val="388700800"/>
        <c:scaling>
          <c:orientation val="minMax"/>
          <c:max val="2000"/>
          <c:min val="0"/>
        </c:scaling>
        <c:delete val="0"/>
        <c:axPos val="l"/>
        <c:numFmt formatCode="General" sourceLinked="1"/>
        <c:majorTickMark val="out"/>
        <c:minorTickMark val="none"/>
        <c:tickLblPos val="nextTo"/>
        <c:crossAx val="388699264"/>
        <c:crosses val="autoZero"/>
        <c:crossBetween val="midCat"/>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2"/>
          <c:order val="0"/>
          <c:marker>
            <c:symbol val="none"/>
          </c:marker>
          <c:xVal>
            <c:numRef>
              <c:f>NO_057!$A$9:$A$802</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NO_057!$E$9:$E$902</c:f>
              <c:numCache>
                <c:formatCode>General</c:formatCode>
                <c:ptCount val="894"/>
                <c:pt idx="0">
                  <c:v>-0.88358602315822821</c:v>
                </c:pt>
                <c:pt idx="1">
                  <c:v>-12.7857242818279</c:v>
                </c:pt>
                <c:pt idx="2">
                  <c:v>10.065358360225588</c:v>
                </c:pt>
                <c:pt idx="3">
                  <c:v>9.7191886764385274</c:v>
                </c:pt>
                <c:pt idx="4">
                  <c:v>0.61526853794994252</c:v>
                </c:pt>
                <c:pt idx="5">
                  <c:v>-13.266925667418274</c:v>
                </c:pt>
                <c:pt idx="6">
                  <c:v>-7.1079435609096677</c:v>
                </c:pt>
                <c:pt idx="7">
                  <c:v>-3.0083612356486991</c:v>
                </c:pt>
                <c:pt idx="8">
                  <c:v>21.871218351452931</c:v>
                </c:pt>
                <c:pt idx="9">
                  <c:v>10.700165066964651</c:v>
                </c:pt>
                <c:pt idx="10">
                  <c:v>24.947821375904326</c:v>
                </c:pt>
                <c:pt idx="11">
                  <c:v>10.213502213152658</c:v>
                </c:pt>
                <c:pt idx="12">
                  <c:v>84.746494960246736</c:v>
                </c:pt>
                <c:pt idx="13">
                  <c:v>34.706059536624281</c:v>
                </c:pt>
                <c:pt idx="14">
                  <c:v>54.571428614480126</c:v>
                </c:pt>
                <c:pt idx="15">
                  <c:v>133.19180796643201</c:v>
                </c:pt>
                <c:pt idx="16">
                  <c:v>104.35637695516921</c:v>
                </c:pt>
                <c:pt idx="17">
                  <c:v>50.184289174170488</c:v>
                </c:pt>
                <c:pt idx="18">
                  <c:v>66.284673248421484</c:v>
                </c:pt>
                <c:pt idx="19">
                  <c:v>92.006633803833623</c:v>
                </c:pt>
                <c:pt idx="20">
                  <c:v>95.579252613760787</c:v>
                </c:pt>
                <c:pt idx="21">
                  <c:v>117.97158993062408</c:v>
                </c:pt>
                <c:pt idx="22">
                  <c:v>147.79268601018467</c:v>
                </c:pt>
                <c:pt idx="23">
                  <c:v>79.441562835447826</c:v>
                </c:pt>
                <c:pt idx="24">
                  <c:v>104.19722604653393</c:v>
                </c:pt>
                <c:pt idx="25">
                  <c:v>185.25866708211529</c:v>
                </c:pt>
                <c:pt idx="26">
                  <c:v>176.96486553718609</c:v>
                </c:pt>
                <c:pt idx="27">
                  <c:v>74.104791741009706</c:v>
                </c:pt>
                <c:pt idx="28">
                  <c:v>27.82740955807045</c:v>
                </c:pt>
                <c:pt idx="29">
                  <c:v>79.131679413748657</c:v>
                </c:pt>
                <c:pt idx="30">
                  <c:v>176.20656154523829</c:v>
                </c:pt>
                <c:pt idx="31">
                  <c:v>167.20101947694073</c:v>
                </c:pt>
                <c:pt idx="32">
                  <c:v>176.59402371819712</c:v>
                </c:pt>
                <c:pt idx="33">
                  <c:v>183.86455567977248</c:v>
                </c:pt>
                <c:pt idx="34">
                  <c:v>95.241611803981073</c:v>
                </c:pt>
                <c:pt idx="35">
                  <c:v>102.94420790175191</c:v>
                </c:pt>
                <c:pt idx="36">
                  <c:v>149.2713836882821</c:v>
                </c:pt>
                <c:pt idx="37">
                  <c:v>84.852207507225131</c:v>
                </c:pt>
                <c:pt idx="38">
                  <c:v>87.645781231616638</c:v>
                </c:pt>
                <c:pt idx="39">
                  <c:v>230.49124532796634</c:v>
                </c:pt>
                <c:pt idx="40">
                  <c:v>264.01778406814981</c:v>
                </c:pt>
                <c:pt idx="41">
                  <c:v>263.16463087193256</c:v>
                </c:pt>
                <c:pt idx="42">
                  <c:v>306.04107376116116</c:v>
                </c:pt>
                <c:pt idx="43">
                  <c:v>244.95646090488026</c:v>
                </c:pt>
                <c:pt idx="44">
                  <c:v>268.17020623289073</c:v>
                </c:pt>
                <c:pt idx="45">
                  <c:v>294.20179509356865</c:v>
                </c:pt>
                <c:pt idx="46">
                  <c:v>154.63078993013713</c:v>
                </c:pt>
                <c:pt idx="47">
                  <c:v>204.79683594803151</c:v>
                </c:pt>
                <c:pt idx="48">
                  <c:v>212.11966674454629</c:v>
                </c:pt>
                <c:pt idx="49">
                  <c:v>357.74910987061122</c:v>
                </c:pt>
                <c:pt idx="50">
                  <c:v>172.73509229333311</c:v>
                </c:pt>
                <c:pt idx="51">
                  <c:v>199.96764572687124</c:v>
                </c:pt>
                <c:pt idx="52">
                  <c:v>370.35691179830997</c:v>
                </c:pt>
                <c:pt idx="53">
                  <c:v>368.34314701445857</c:v>
                </c:pt>
                <c:pt idx="54">
                  <c:v>319.22672749496786</c:v>
                </c:pt>
                <c:pt idx="55">
                  <c:v>406.90815343681498</c:v>
                </c:pt>
                <c:pt idx="56">
                  <c:v>404.14805327508407</c:v>
                </c:pt>
                <c:pt idx="57">
                  <c:v>302.19718750507633</c:v>
                </c:pt>
                <c:pt idx="58">
                  <c:v>433.68645213112251</c:v>
                </c:pt>
                <c:pt idx="59">
                  <c:v>496.8468817080597</c:v>
                </c:pt>
                <c:pt idx="60">
                  <c:v>447.66965194217215</c:v>
                </c:pt>
                <c:pt idx="61">
                  <c:v>321.38608181949263</c:v>
                </c:pt>
                <c:pt idx="62">
                  <c:v>352.00763523071765</c:v>
                </c:pt>
                <c:pt idx="63">
                  <c:v>412.03592206360901</c:v>
                </c:pt>
                <c:pt idx="64">
                  <c:v>514.322698735632</c:v>
                </c:pt>
                <c:pt idx="65">
                  <c:v>371.70986814171857</c:v>
                </c:pt>
                <c:pt idx="66">
                  <c:v>391.22947899443017</c:v>
                </c:pt>
                <c:pt idx="67">
                  <c:v>293.40372453642931</c:v>
                </c:pt>
                <c:pt idx="68">
                  <c:v>495.38494060803413</c:v>
                </c:pt>
                <c:pt idx="69">
                  <c:v>228.59560305571853</c:v>
                </c:pt>
                <c:pt idx="70">
                  <c:v>208.83832447071583</c:v>
                </c:pt>
                <c:pt idx="71">
                  <c:v>323.80585025036856</c:v>
                </c:pt>
                <c:pt idx="72">
                  <c:v>267.78105397852266</c:v>
                </c:pt>
                <c:pt idx="73">
                  <c:v>245.15693212506994</c:v>
                </c:pt>
                <c:pt idx="74">
                  <c:v>194.96659806867444</c:v>
                </c:pt>
                <c:pt idx="75">
                  <c:v>122.73327545075185</c:v>
                </c:pt>
                <c:pt idx="76">
                  <c:v>183.64029087287796</c:v>
                </c:pt>
                <c:pt idx="77">
                  <c:v>134.3110659539592</c:v>
                </c:pt>
                <c:pt idx="78">
                  <c:v>55.959108767667686</c:v>
                </c:pt>
                <c:pt idx="79">
                  <c:v>56.698004684804843</c:v>
                </c:pt>
                <c:pt idx="80">
                  <c:v>24.181406649370771</c:v>
                </c:pt>
                <c:pt idx="81">
                  <c:v>59.933024921156218</c:v>
                </c:pt>
                <c:pt idx="82">
                  <c:v>64.826616321605954</c:v>
                </c:pt>
                <c:pt idx="83">
                  <c:v>23.225973023492386</c:v>
                </c:pt>
                <c:pt idx="84">
                  <c:v>47.984910928560609</c:v>
                </c:pt>
                <c:pt idx="85">
                  <c:v>114.54725768072198</c:v>
                </c:pt>
                <c:pt idx="86">
                  <c:v>-10.003159634438745</c:v>
                </c:pt>
                <c:pt idx="87">
                  <c:v>-21.432527050154548</c:v>
                </c:pt>
                <c:pt idx="88">
                  <c:v>85.712943517360145</c:v>
                </c:pt>
                <c:pt idx="89">
                  <c:v>41.407001359719686</c:v>
                </c:pt>
                <c:pt idx="90">
                  <c:v>-25.996656017215756</c:v>
                </c:pt>
                <c:pt idx="91">
                  <c:v>-78.084395909059623</c:v>
                </c:pt>
                <c:pt idx="92">
                  <c:v>6.167336612751356</c:v>
                </c:pt>
                <c:pt idx="93">
                  <c:v>2.5520058323374144</c:v>
                </c:pt>
                <c:pt idx="94">
                  <c:v>25.972972691293805</c:v>
                </c:pt>
                <c:pt idx="95">
                  <c:v>82.093482325986258</c:v>
                </c:pt>
                <c:pt idx="96">
                  <c:v>34.016651904670937</c:v>
                </c:pt>
                <c:pt idx="97">
                  <c:v>-36.174541171932262</c:v>
                </c:pt>
                <c:pt idx="98">
                  <c:v>61.702729355770103</c:v>
                </c:pt>
                <c:pt idx="99">
                  <c:v>36.381127719206859</c:v>
                </c:pt>
                <c:pt idx="100">
                  <c:v>58.433145779786656</c:v>
                </c:pt>
                <c:pt idx="101">
                  <c:v>-26.848906711632694</c:v>
                </c:pt>
                <c:pt idx="102">
                  <c:v>2.8270887993100189</c:v>
                </c:pt>
                <c:pt idx="103">
                  <c:v>-46.616948710875405</c:v>
                </c:pt>
                <c:pt idx="104">
                  <c:v>44.120692526102573</c:v>
                </c:pt>
                <c:pt idx="105">
                  <c:v>5.5315102333965882</c:v>
                </c:pt>
                <c:pt idx="106">
                  <c:v>-52.963217916237696</c:v>
                </c:pt>
                <c:pt idx="107">
                  <c:v>125.42756055966184</c:v>
                </c:pt>
                <c:pt idx="108">
                  <c:v>53.004668707668287</c:v>
                </c:pt>
                <c:pt idx="109">
                  <c:v>78.628696811141239</c:v>
                </c:pt>
                <c:pt idx="110">
                  <c:v>-15.219999999999999</c:v>
                </c:pt>
                <c:pt idx="111">
                  <c:v>17.788696811141236</c:v>
                </c:pt>
                <c:pt idx="112">
                  <c:v>4.9446687076682849</c:v>
                </c:pt>
                <c:pt idx="113">
                  <c:v>12.527560559661836</c:v>
                </c:pt>
                <c:pt idx="114">
                  <c:v>32.076782083762311</c:v>
                </c:pt>
                <c:pt idx="115">
                  <c:v>-31.638489766603399</c:v>
                </c:pt>
                <c:pt idx="116">
                  <c:v>12.850692526102591</c:v>
                </c:pt>
                <c:pt idx="117">
                  <c:v>-57.876948710875403</c:v>
                </c:pt>
                <c:pt idx="118">
                  <c:v>-5.1829112006899862</c:v>
                </c:pt>
                <c:pt idx="119">
                  <c:v>-23.518906711632695</c:v>
                </c:pt>
                <c:pt idx="120">
                  <c:v>33.233145779786668</c:v>
                </c:pt>
                <c:pt idx="121">
                  <c:v>16.531127719206864</c:v>
                </c:pt>
                <c:pt idx="122">
                  <c:v>69.012729355770105</c:v>
                </c:pt>
                <c:pt idx="123">
                  <c:v>35.465458828067725</c:v>
                </c:pt>
                <c:pt idx="124">
                  <c:v>38.226651904670945</c:v>
                </c:pt>
                <c:pt idx="125">
                  <c:v>1.9734823259862537</c:v>
                </c:pt>
                <c:pt idx="126">
                  <c:v>67.412972691293803</c:v>
                </c:pt>
                <c:pt idx="127">
                  <c:v>39.532005832337418</c:v>
                </c:pt>
                <c:pt idx="128">
                  <c:v>-4.6726633872486332</c:v>
                </c:pt>
                <c:pt idx="129">
                  <c:v>33.565604090940383</c:v>
                </c:pt>
                <c:pt idx="130">
                  <c:v>76.423343982784246</c:v>
                </c:pt>
                <c:pt idx="131">
                  <c:v>-16.88299864028032</c:v>
                </c:pt>
                <c:pt idx="132">
                  <c:v>-41.717056482639855</c:v>
                </c:pt>
                <c:pt idx="133">
                  <c:v>51.26747294984547</c:v>
                </c:pt>
                <c:pt idx="134">
                  <c:v>-41.533159634438746</c:v>
                </c:pt>
                <c:pt idx="135">
                  <c:v>13.217257680721985</c:v>
                </c:pt>
                <c:pt idx="136">
                  <c:v>-16.525089071439382</c:v>
                </c:pt>
                <c:pt idx="137">
                  <c:v>-16.54402697650761</c:v>
                </c:pt>
                <c:pt idx="138">
                  <c:v>42.786616321605962</c:v>
                </c:pt>
                <c:pt idx="139">
                  <c:v>35.573024921156232</c:v>
                </c:pt>
                <c:pt idx="140">
                  <c:v>18.001406649370779</c:v>
                </c:pt>
                <c:pt idx="141">
                  <c:v>32.658004684804851</c:v>
                </c:pt>
                <c:pt idx="142">
                  <c:v>23.429108767667685</c:v>
                </c:pt>
                <c:pt idx="143">
                  <c:v>-4.8789340460408113</c:v>
                </c:pt>
                <c:pt idx="144">
                  <c:v>46.380290872877964</c:v>
                </c:pt>
                <c:pt idx="145">
                  <c:v>27.253275450751843</c:v>
                </c:pt>
                <c:pt idx="146">
                  <c:v>-12.143401931325549</c:v>
                </c:pt>
                <c:pt idx="147">
                  <c:v>-22.173067874930069</c:v>
                </c:pt>
                <c:pt idx="148">
                  <c:v>-46.508946021477314</c:v>
                </c:pt>
                <c:pt idx="149">
                  <c:v>32.985850250368586</c:v>
                </c:pt>
                <c:pt idx="150">
                  <c:v>11.708324470715844</c:v>
                </c:pt>
                <c:pt idx="151">
                  <c:v>-2.5643969442814623</c:v>
                </c:pt>
                <c:pt idx="152">
                  <c:v>43.634940608034142</c:v>
                </c:pt>
                <c:pt idx="153">
                  <c:v>52.133724536429334</c:v>
                </c:pt>
                <c:pt idx="154">
                  <c:v>-1.0305210055698382</c:v>
                </c:pt>
                <c:pt idx="155">
                  <c:v>65.289868141718586</c:v>
                </c:pt>
                <c:pt idx="156">
                  <c:v>39.382698735632005</c:v>
                </c:pt>
                <c:pt idx="157">
                  <c:v>31.865922063608984</c:v>
                </c:pt>
                <c:pt idx="158">
                  <c:v>-8.862364769282344</c:v>
                </c:pt>
                <c:pt idx="159">
                  <c:v>-38.983918180507374</c:v>
                </c:pt>
                <c:pt idx="160">
                  <c:v>40.119651942172155</c:v>
                </c:pt>
                <c:pt idx="161">
                  <c:v>-7.7931182919403099</c:v>
                </c:pt>
                <c:pt idx="162">
                  <c:v>40.63645213112251</c:v>
                </c:pt>
                <c:pt idx="163">
                  <c:v>47.717187505076353</c:v>
                </c:pt>
                <c:pt idx="164">
                  <c:v>2.6080532750840888</c:v>
                </c:pt>
                <c:pt idx="165">
                  <c:v>4.1581534368149633</c:v>
                </c:pt>
                <c:pt idx="166">
                  <c:v>0.65672749496786054</c:v>
                </c:pt>
                <c:pt idx="167">
                  <c:v>1.2731470144585728</c:v>
                </c:pt>
                <c:pt idx="168">
                  <c:v>81.896911798309986</c:v>
                </c:pt>
                <c:pt idx="169">
                  <c:v>25.887645726871238</c:v>
                </c:pt>
                <c:pt idx="170">
                  <c:v>9.7950922933331093</c:v>
                </c:pt>
                <c:pt idx="171">
                  <c:v>55.789109870611256</c:v>
                </c:pt>
                <c:pt idx="172">
                  <c:v>28.689666744546283</c:v>
                </c:pt>
                <c:pt idx="173">
                  <c:v>67.776835948031533</c:v>
                </c:pt>
                <c:pt idx="174">
                  <c:v>-8.769210069862849</c:v>
                </c:pt>
                <c:pt idx="175">
                  <c:v>106.05179509356867</c:v>
                </c:pt>
                <c:pt idx="176">
                  <c:v>9.25020623289074</c:v>
                </c:pt>
                <c:pt idx="177">
                  <c:v>45.736460904880261</c:v>
                </c:pt>
                <c:pt idx="178">
                  <c:v>53.891073761161117</c:v>
                </c:pt>
                <c:pt idx="179">
                  <c:v>10.094630871932537</c:v>
                </c:pt>
                <c:pt idx="180">
                  <c:v>41.50778406814981</c:v>
                </c:pt>
                <c:pt idx="181">
                  <c:v>8.44124532796633</c:v>
                </c:pt>
                <c:pt idx="182">
                  <c:v>27.125781231616635</c:v>
                </c:pt>
                <c:pt idx="183">
                  <c:v>87.932207507225115</c:v>
                </c:pt>
                <c:pt idx="184">
                  <c:v>56.141383688282083</c:v>
                </c:pt>
                <c:pt idx="185">
                  <c:v>59.934207901751904</c:v>
                </c:pt>
                <c:pt idx="186">
                  <c:v>15.431611803981076</c:v>
                </c:pt>
                <c:pt idx="187">
                  <c:v>-17.475444320227528</c:v>
                </c:pt>
                <c:pt idx="188">
                  <c:v>42.714023718197126</c:v>
                </c:pt>
                <c:pt idx="189">
                  <c:v>24.671019476940749</c:v>
                </c:pt>
                <c:pt idx="190">
                  <c:v>45.936561545238298</c:v>
                </c:pt>
                <c:pt idx="191">
                  <c:v>30.181679413748654</c:v>
                </c:pt>
                <c:pt idx="192">
                  <c:v>14.107409558070456</c:v>
                </c:pt>
                <c:pt idx="193">
                  <c:v>-10.105208258990308</c:v>
                </c:pt>
                <c:pt idx="194">
                  <c:v>-72.125134462813918</c:v>
                </c:pt>
                <c:pt idx="195">
                  <c:v>117.65866708211527</c:v>
                </c:pt>
                <c:pt idx="196">
                  <c:v>194.49722604653394</c:v>
                </c:pt>
                <c:pt idx="197">
                  <c:v>110.78156283544783</c:v>
                </c:pt>
                <c:pt idx="198">
                  <c:v>60.872686010184673</c:v>
                </c:pt>
                <c:pt idx="199">
                  <c:v>7.5715899306240662</c:v>
                </c:pt>
                <c:pt idx="200">
                  <c:v>90.16925261376079</c:v>
                </c:pt>
                <c:pt idx="201">
                  <c:v>21.736633803833623</c:v>
                </c:pt>
                <c:pt idx="202">
                  <c:v>13.854673248421484</c:v>
                </c:pt>
                <c:pt idx="203">
                  <c:v>93.554289174170492</c:v>
                </c:pt>
                <c:pt idx="204">
                  <c:v>35.486376955169206</c:v>
                </c:pt>
                <c:pt idx="205">
                  <c:v>15.821807966432001</c:v>
                </c:pt>
                <c:pt idx="206">
                  <c:v>2.5414286144801266</c:v>
                </c:pt>
                <c:pt idx="207">
                  <c:v>67.716059536624272</c:v>
                </c:pt>
                <c:pt idx="208">
                  <c:v>30.446494960246731</c:v>
                </c:pt>
                <c:pt idx="209">
                  <c:v>34.473502213152656</c:v>
                </c:pt>
                <c:pt idx="210">
                  <c:v>57.647821375904321</c:v>
                </c:pt>
                <c:pt idx="211">
                  <c:v>29.42016506696465</c:v>
                </c:pt>
                <c:pt idx="212">
                  <c:v>43.251218351452934</c:v>
                </c:pt>
                <c:pt idx="213">
                  <c:v>42.881638764351301</c:v>
                </c:pt>
                <c:pt idx="214">
                  <c:v>41.312056439090327</c:v>
                </c:pt>
                <c:pt idx="215">
                  <c:v>67.533074332581734</c:v>
                </c:pt>
                <c:pt idx="216">
                  <c:v>35.325268537949938</c:v>
                </c:pt>
                <c:pt idx="217">
                  <c:v>39.819188676438529</c:v>
                </c:pt>
                <c:pt idx="218">
                  <c:v>23.475358360225592</c:v>
                </c:pt>
                <c:pt idx="219">
                  <c:v>31.864275718172099</c:v>
                </c:pt>
                <c:pt idx="220">
                  <c:v>6.1764139768417712</c:v>
                </c:pt>
                <c:pt idx="221">
                  <c:v>69.332222089467692</c:v>
                </c:pt>
                <c:pt idx="222">
                  <c:v>56.912125405894997</c:v>
                </c:pt>
                <c:pt idx="223">
                  <c:v>19.146526376896276</c:v>
                </c:pt>
                <c:pt idx="224">
                  <c:v>31.67580528663332</c:v>
                </c:pt>
                <c:pt idx="225">
                  <c:v>34.030321007422749</c:v>
                </c:pt>
                <c:pt idx="226">
                  <c:v>9.6304117713490296</c:v>
                </c:pt>
                <c:pt idx="227">
                  <c:v>35.566395953655551</c:v>
                </c:pt>
                <c:pt idx="228">
                  <c:v>58.578572863227969</c:v>
                </c:pt>
                <c:pt idx="229">
                  <c:v>40.187223535863509</c:v>
                </c:pt>
                <c:pt idx="230">
                  <c:v>23.992611526391212</c:v>
                </c:pt>
                <c:pt idx="231">
                  <c:v>20.954983696071071</c:v>
                </c:pt>
                <c:pt idx="232">
                  <c:v>20.644570992051467</c:v>
                </c:pt>
                <c:pt idx="233">
                  <c:v>41.391589216003808</c:v>
                </c:pt>
                <c:pt idx="234">
                  <c:v>58.636239779379153</c:v>
                </c:pt>
                <c:pt idx="235">
                  <c:v>-0.65128955695723723</c:v>
                </c:pt>
                <c:pt idx="236">
                  <c:v>5.3391760393385992</c:v>
                </c:pt>
                <c:pt idx="237">
                  <c:v>90.677799174915606</c:v>
                </c:pt>
                <c:pt idx="238">
                  <c:v>65.974730912911298</c:v>
                </c:pt>
                <c:pt idx="239">
                  <c:v>10.540111433334921</c:v>
                </c:pt>
                <c:pt idx="240">
                  <c:v>31.554070670722833</c:v>
                </c:pt>
                <c:pt idx="241">
                  <c:v>9.5167289283518848</c:v>
                </c:pt>
                <c:pt idx="242">
                  <c:v>74.268197468493625</c:v>
                </c:pt>
                <c:pt idx="243">
                  <c:v>51.438579078372598</c:v>
                </c:pt>
                <c:pt idx="244">
                  <c:v>29.10796861165668</c:v>
                </c:pt>
                <c:pt idx="245">
                  <c:v>51.086453505456312</c:v>
                </c:pt>
                <c:pt idx="246">
                  <c:v>45.414114272944069</c:v>
                </c:pt>
                <c:pt idx="247">
                  <c:v>51.451024971825312</c:v>
                </c:pt>
                <c:pt idx="248">
                  <c:v>29.507253648997246</c:v>
                </c:pt>
                <c:pt idx="249">
                  <c:v>45.772862761826396</c:v>
                </c:pt>
                <c:pt idx="250">
                  <c:v>36.867909576555469</c:v>
                </c:pt>
                <c:pt idx="251">
                  <c:v>16.392446544419599</c:v>
                </c:pt>
                <c:pt idx="252">
                  <c:v>36.016521656110172</c:v>
                </c:pt>
                <c:pt idx="253">
                  <c:v>30.540178775272867</c:v>
                </c:pt>
                <c:pt idx="254">
                  <c:v>5.4334579517648942</c:v>
                </c:pt>
                <c:pt idx="255">
                  <c:v>18.136395715427067</c:v>
                </c:pt>
                <c:pt idx="256">
                  <c:v>35.249025351148219</c:v>
                </c:pt>
                <c:pt idx="257">
                  <c:v>52.031377156014777</c:v>
                </c:pt>
                <c:pt idx="258">
                  <c:v>62.303478679346853</c:v>
                </c:pt>
                <c:pt idx="259">
                  <c:v>56.215354946424689</c:v>
                </c:pt>
                <c:pt idx="260">
                  <c:v>41.907028666707234</c:v>
                </c:pt>
                <c:pt idx="261">
                  <c:v>35.248520427336949</c:v>
                </c:pt>
                <c:pt idx="262">
                  <c:v>13.589848872714265</c:v>
                </c:pt>
                <c:pt idx="263">
                  <c:v>69.711030870909994</c:v>
                </c:pt>
                <c:pt idx="264">
                  <c:v>65.842081667666633</c:v>
                </c:pt>
                <c:pt idx="265">
                  <c:v>34.753015028718927</c:v>
                </c:pt>
                <c:pt idx="266">
                  <c:v>15.713843371141916</c:v>
                </c:pt>
                <c:pt idx="267">
                  <c:v>43.954577884410497</c:v>
                </c:pt>
                <c:pt idx="268">
                  <c:v>50.635228641829023</c:v>
                </c:pt>
                <c:pt idx="269">
                  <c:v>17.015804702963166</c:v>
                </c:pt>
                <c:pt idx="270">
                  <c:v>47.666314207678866</c:v>
                </c:pt>
                <c:pt idx="271">
                  <c:v>29.016764462365806</c:v>
                </c:pt>
                <c:pt idx="272">
                  <c:v>20.467162018894889</c:v>
                </c:pt>
                <c:pt idx="273">
                  <c:v>49.59751274683132</c:v>
                </c:pt>
                <c:pt idx="274">
                  <c:v>53.757821899397463</c:v>
                </c:pt>
                <c:pt idx="275">
                  <c:v>17.298094173652295</c:v>
                </c:pt>
                <c:pt idx="276">
                  <c:v>41.718333765327486</c:v>
                </c:pt>
                <c:pt idx="277">
                  <c:v>28.468544418734162</c:v>
                </c:pt>
                <c:pt idx="278">
                  <c:v>44.798729472128947</c:v>
                </c:pt>
                <c:pt idx="279">
                  <c:v>20.688891898903254</c:v>
                </c:pt>
                <c:pt idx="280">
                  <c:v>47.079034344936275</c:v>
                </c:pt>
                <c:pt idx="281">
                  <c:v>49.029159162429181</c:v>
                </c:pt>
                <c:pt idx="282">
                  <c:v>24.259268440516326</c:v>
                </c:pt>
                <c:pt idx="283">
                  <c:v>34.259364032928467</c:v>
                </c:pt>
                <c:pt idx="284">
                  <c:v>21.279447582963151</c:v>
                </c:pt>
                <c:pt idx="285">
                  <c:v>42.699520545998681</c:v>
                </c:pt>
                <c:pt idx="286">
                  <c:v>31.909584209770273</c:v>
                </c:pt>
                <c:pt idx="287">
                  <c:v>41.909639712610264</c:v>
                </c:pt>
              </c:numCache>
            </c:numRef>
          </c:yVal>
          <c:smooth val="0"/>
        </c:ser>
        <c:ser>
          <c:idx val="0"/>
          <c:order val="1"/>
          <c:marker>
            <c:symbol val="none"/>
          </c:marker>
          <c:xVal>
            <c:numRef>
              <c:f>NO_057!$A$9:$A$802</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NO_057!$F$9:$F$802</c:f>
              <c:numCache>
                <c:formatCode>General</c:formatCode>
                <c:ptCount val="794"/>
                <c:pt idx="0">
                  <c:v>7.1688871711261101E-55</c:v>
                </c:pt>
                <c:pt idx="1">
                  <c:v>2.7418124504774488E-53</c:v>
                </c:pt>
                <c:pt idx="2">
                  <c:v>9.9578442369524763E-52</c:v>
                </c:pt>
                <c:pt idx="3">
                  <c:v>3.4342702106693726E-50</c:v>
                </c:pt>
                <c:pt idx="4">
                  <c:v>1.1247218203846152E-48</c:v>
                </c:pt>
                <c:pt idx="5">
                  <c:v>3.4978186123975922E-47</c:v>
                </c:pt>
                <c:pt idx="6">
                  <c:v>1.0329776852172432E-45</c:v>
                </c:pt>
                <c:pt idx="7">
                  <c:v>2.896850463256439E-44</c:v>
                </c:pt>
                <c:pt idx="8">
                  <c:v>7.7144095162060499E-43</c:v>
                </c:pt>
                <c:pt idx="9">
                  <c:v>1.9508360432004717E-41</c:v>
                </c:pt>
                <c:pt idx="10">
                  <c:v>4.6846841742999545E-40</c:v>
                </c:pt>
                <c:pt idx="11">
                  <c:v>1.0682707228911402E-38</c:v>
                </c:pt>
                <c:pt idx="12">
                  <c:v>2.313256519037358E-37</c:v>
                </c:pt>
                <c:pt idx="13">
                  <c:v>4.7567214609765807E-36</c:v>
                </c:pt>
                <c:pt idx="14">
                  <c:v>9.2882330630077963E-35</c:v>
                </c:pt>
                <c:pt idx="15">
                  <c:v>1.7222648693812852E-33</c:v>
                </c:pt>
                <c:pt idx="16">
                  <c:v>3.0325518590936736E-32</c:v>
                </c:pt>
                <c:pt idx="17">
                  <c:v>5.0705840259849794E-31</c:v>
                </c:pt>
                <c:pt idx="18">
                  <c:v>8.0509881064869442E-30</c:v>
                </c:pt>
                <c:pt idx="19">
                  <c:v>1.2138970037503353E-28</c:v>
                </c:pt>
                <c:pt idx="20">
                  <c:v>1.7380247105337128E-27</c:v>
                </c:pt>
                <c:pt idx="21">
                  <c:v>2.3630423596028513E-26</c:v>
                </c:pt>
                <c:pt idx="22">
                  <c:v>3.0509038388875912E-25</c:v>
                </c:pt>
                <c:pt idx="23">
                  <c:v>3.7404769631266968E-24</c:v>
                </c:pt>
                <c:pt idx="24">
                  <c:v>4.3547868382243031E-23</c:v>
                </c:pt>
                <c:pt idx="25">
                  <c:v>4.8144676316390584E-22</c:v>
                </c:pt>
                <c:pt idx="26">
                  <c:v>5.0544172769647202E-21</c:v>
                </c:pt>
                <c:pt idx="27">
                  <c:v>5.038895679113251E-20</c:v>
                </c:pt>
                <c:pt idx="28">
                  <c:v>4.7702494895060888E-19</c:v>
                </c:pt>
                <c:pt idx="29">
                  <c:v>4.2883307385689122E-18</c:v>
                </c:pt>
                <c:pt idx="30">
                  <c:v>3.660807617664396E-17</c:v>
                </c:pt>
                <c:pt idx="31">
                  <c:v>2.9676111846480786E-16</c:v>
                </c:pt>
                <c:pt idx="32">
                  <c:v>2.2844337657338553E-15</c:v>
                </c:pt>
                <c:pt idx="33">
                  <c:v>1.6699047177628323E-14</c:v>
                </c:pt>
                <c:pt idx="34">
                  <c:v>1.1591685911143489E-13</c:v>
                </c:pt>
                <c:pt idx="35">
                  <c:v>7.6408927279389327E-13</c:v>
                </c:pt>
                <c:pt idx="36">
                  <c:v>4.7828484994231682E-12</c:v>
                </c:pt>
                <c:pt idx="37">
                  <c:v>2.8430288695026144E-11</c:v>
                </c:pt>
                <c:pt idx="38">
                  <c:v>1.6048983373219139E-10</c:v>
                </c:pt>
                <c:pt idx="39">
                  <c:v>8.60470176093866E-10</c:v>
                </c:pt>
                <c:pt idx="40">
                  <c:v>4.3829745655547398E-9</c:v>
                </c:pt>
                <c:pt idx="41">
                  <c:v>2.1224022677480677E-8</c:v>
                </c:pt>
                <c:pt idx="42">
                  <c:v>9.7839136277780733E-8</c:v>
                </c:pt>
                <c:pt idx="43">
                  <c:v>4.3054285066372359E-7</c:v>
                </c:pt>
                <c:pt idx="44">
                  <c:v>1.8176467607944671E-6</c:v>
                </c:pt>
                <c:pt idx="45">
                  <c:v>7.4220328562717561E-6</c:v>
                </c:pt>
                <c:pt idx="46">
                  <c:v>2.9645906700334688E-5</c:v>
                </c:pt>
                <c:pt idx="47">
                  <c:v>1.172667885745947E-4</c:v>
                </c:pt>
                <c:pt idx="48">
                  <c:v>4.6318167969935865E-4</c:v>
                </c:pt>
                <c:pt idx="49">
                  <c:v>1.8246373678931724E-3</c:v>
                </c:pt>
                <c:pt idx="50">
                  <c:v>7.0832742981839268E-3</c:v>
                </c:pt>
                <c:pt idx="51">
                  <c:v>2.6597183607231269E-2</c:v>
                </c:pt>
                <c:pt idx="52">
                  <c:v>9.4764521355232861E-2</c:v>
                </c:pt>
                <c:pt idx="53">
                  <c:v>0.31533475449172849</c:v>
                </c:pt>
                <c:pt idx="54">
                  <c:v>0.96875189058616551</c:v>
                </c:pt>
                <c:pt idx="55">
                  <c:v>2.7265133124430907</c:v>
                </c:pt>
                <c:pt idx="56">
                  <c:v>6.9952414054624441</c:v>
                </c:pt>
                <c:pt idx="57">
                  <c:v>16.310593669790908</c:v>
                </c:pt>
                <c:pt idx="58">
                  <c:v>34.501782545888375</c:v>
                </c:pt>
                <c:pt idx="59">
                  <c:v>66.15313661988624</c:v>
                </c:pt>
                <c:pt idx="60">
                  <c:v>114.96080219679848</c:v>
                </c:pt>
                <c:pt idx="61">
                  <c:v>181.17652727811119</c:v>
                </c:pt>
                <c:pt idx="62">
                  <c:v>259.31646655822834</c:v>
                </c:pt>
                <c:pt idx="63">
                  <c:v>337.94137880509368</c:v>
                </c:pt>
                <c:pt idx="64">
                  <c:v>402.65712453398527</c:v>
                </c:pt>
                <c:pt idx="65">
                  <c:v>441.47386584311158</c:v>
                </c:pt>
                <c:pt idx="66">
                  <c:v>449.66354787289242</c:v>
                </c:pt>
                <c:pt idx="67">
                  <c:v>431.12245459869405</c:v>
                </c:pt>
                <c:pt idx="68">
                  <c:v>395.45054162066106</c:v>
                </c:pt>
                <c:pt idx="69">
                  <c:v>352.83177928803372</c:v>
                </c:pt>
                <c:pt idx="70">
                  <c:v>309.99308761866047</c:v>
                </c:pt>
                <c:pt idx="71">
                  <c:v>269.2412707298281</c:v>
                </c:pt>
                <c:pt idx="72">
                  <c:v>230.1805221302063</c:v>
                </c:pt>
                <c:pt idx="73">
                  <c:v>192.18466139258058</c:v>
                </c:pt>
                <c:pt idx="74">
                  <c:v>155.87224189725285</c:v>
                </c:pt>
                <c:pt idx="75">
                  <c:v>123.05455168560944</c:v>
                </c:pt>
                <c:pt idx="76">
                  <c:v>95.735826807148015</c:v>
                </c:pt>
                <c:pt idx="77">
                  <c:v>75.090400041780754</c:v>
                </c:pt>
                <c:pt idx="78">
                  <c:v>61.016126475452864</c:v>
                </c:pt>
                <c:pt idx="79">
                  <c:v>52.329139341793265</c:v>
                </c:pt>
                <c:pt idx="80">
                  <c:v>47.30986674600581</c:v>
                </c:pt>
                <c:pt idx="81">
                  <c:v>44.253567349520651</c:v>
                </c:pt>
                <c:pt idx="82">
                  <c:v>41.820781298167724</c:v>
                </c:pt>
                <c:pt idx="83">
                  <c:v>39.158587056088166</c:v>
                </c:pt>
                <c:pt idx="84">
                  <c:v>35.865328529677605</c:v>
                </c:pt>
                <c:pt idx="85">
                  <c:v>31.885786518817326</c:v>
                </c:pt>
                <c:pt idx="86">
                  <c:v>27.392716110176597</c:v>
                </c:pt>
                <c:pt idx="87">
                  <c:v>22.678205084927537</c:v>
                </c:pt>
                <c:pt idx="88">
                  <c:v>18.062536103373773</c:v>
                </c:pt>
                <c:pt idx="89">
                  <c:v>13.825156224642626</c:v>
                </c:pt>
                <c:pt idx="90">
                  <c:v>10.161923376715364</c:v>
                </c:pt>
                <c:pt idx="91">
                  <c:v>7.1697031638665925</c:v>
                </c:pt>
                <c:pt idx="92">
                  <c:v>4.8542791445282587</c:v>
                </c:pt>
                <c:pt idx="93">
                  <c:v>3.1533612663208048</c:v>
                </c:pt>
                <c:pt idx="94">
                  <c:v>1.9651946132980509</c:v>
                </c:pt>
                <c:pt idx="95">
                  <c:v>1.1748871110860066</c:v>
                </c:pt>
                <c:pt idx="96">
                  <c:v>0.67380178272467139</c:v>
                </c:pt>
                <c:pt idx="97">
                  <c:v>0.37068623752615382</c:v>
                </c:pt>
                <c:pt idx="98">
                  <c:v>0.19562091992005232</c:v>
                </c:pt>
                <c:pt idx="99">
                  <c:v>9.9027705978513181E-2</c:v>
                </c:pt>
                <c:pt idx="100">
                  <c:v>4.8087228046151481E-2</c:v>
                </c:pt>
                <c:pt idx="101">
                  <c:v>2.2399270767046092E-2</c:v>
                </c:pt>
                <c:pt idx="102">
                  <c:v>1.0008497523219235E-2</c:v>
                </c:pt>
                <c:pt idx="103">
                  <c:v>4.2897762943480211E-3</c:v>
                </c:pt>
                <c:pt idx="104">
                  <c:v>1.7637259303348812E-3</c:v>
                </c:pt>
                <c:pt idx="105">
                  <c:v>6.9559783934352909E-4</c:v>
                </c:pt>
                <c:pt idx="106">
                  <c:v>2.6315765364357164E-4</c:v>
                </c:pt>
                <c:pt idx="107">
                  <c:v>9.5500234423173314E-5</c:v>
                </c:pt>
                <c:pt idx="108">
                  <c:v>3.3244784191737021E-5</c:v>
                </c:pt>
                <c:pt idx="109">
                  <c:v>1.1101284828288702E-5</c:v>
                </c:pt>
                <c:pt idx="110">
                  <c:v>3.5559334104901979E-6</c:v>
                </c:pt>
                <c:pt idx="111">
                  <c:v>1.0926086639682591E-6</c:v>
                </c:pt>
                <c:pt idx="112">
                  <c:v>3.2203739617275573E-7</c:v>
                </c:pt>
                <c:pt idx="113">
                  <c:v>9.1049720963039047E-8</c:v>
                </c:pt>
                <c:pt idx="114">
                  <c:v>2.469343903291203E-8</c:v>
                </c:pt>
                <c:pt idx="115">
                  <c:v>6.4241427508001311E-9</c:v>
                </c:pt>
                <c:pt idx="116">
                  <c:v>1.6031694702019519E-9</c:v>
                </c:pt>
                <c:pt idx="117">
                  <c:v>3.8377292385966872E-10</c:v>
                </c:pt>
                <c:pt idx="118">
                  <c:v>8.8125150992747108E-11</c:v>
                </c:pt>
                <c:pt idx="119">
                  <c:v>1.9411364442526108E-11</c:v>
                </c:pt>
                <c:pt idx="120">
                  <c:v>4.1015017276333747E-12</c:v>
                </c:pt>
                <c:pt idx="121">
                  <c:v>8.3130497644055972E-13</c:v>
                </c:pt>
                <c:pt idx="122">
                  <c:v>1.6162498885270942E-13</c:v>
                </c:pt>
                <c:pt idx="123">
                  <c:v>3.0143056087704783E-14</c:v>
                </c:pt>
                <c:pt idx="124">
                  <c:v>5.3925813011918918E-15</c:v>
                </c:pt>
                <c:pt idx="125">
                  <c:v>9.2541549584835342E-16</c:v>
                </c:pt>
                <c:pt idx="126">
                  <c:v>1.5233772984400045E-16</c:v>
                </c:pt>
                <c:pt idx="127">
                  <c:v>2.405519254719066E-17</c:v>
                </c:pt>
                <c:pt idx="128">
                  <c:v>3.6436851424825473E-18</c:v>
                </c:pt>
                <c:pt idx="129">
                  <c:v>5.2942383797993287E-19</c:v>
                </c:pt>
                <c:pt idx="130">
                  <c:v>7.3789877352068212E-20</c:v>
                </c:pt>
                <c:pt idx="131">
                  <c:v>9.8655370299086888E-21</c:v>
                </c:pt>
                <c:pt idx="132">
                  <c:v>1.2652470099733982E-21</c:v>
                </c:pt>
                <c:pt idx="133">
                  <c:v>1.5565409631245791E-22</c:v>
                </c:pt>
                <c:pt idx="134">
                  <c:v>1.8368616000267496E-23</c:v>
                </c:pt>
                <c:pt idx="135">
                  <c:v>2.0793278104389618E-24</c:v>
                </c:pt>
                <c:pt idx="136">
                  <c:v>2.2578762492245541E-25</c:v>
                </c:pt>
                <c:pt idx="137">
                  <c:v>2.3518409845482275E-26</c:v>
                </c:pt>
                <c:pt idx="138">
                  <c:v>2.3498839750344734E-27</c:v>
                </c:pt>
                <c:pt idx="139">
                  <c:v>2.2522444788607914E-28</c:v>
                </c:pt>
                <c:pt idx="140">
                  <c:v>2.070690964347512E-29</c:v>
                </c:pt>
                <c:pt idx="141">
                  <c:v>1.8261888716791569E-30</c:v>
                </c:pt>
                <c:pt idx="142">
                  <c:v>1.5449226544497792E-31</c:v>
                </c:pt>
                <c:pt idx="143">
                  <c:v>1.2537138897703475E-32</c:v>
                </c:pt>
                <c:pt idx="144">
                  <c:v>9.7593474349795654E-34</c:v>
                </c:pt>
                <c:pt idx="145">
                  <c:v>7.2874194469213701E-35</c:v>
                </c:pt>
                <c:pt idx="146">
                  <c:v>5.2198425264652778E-36</c:v>
                </c:pt>
                <c:pt idx="147">
                  <c:v>3.5865069888859092E-37</c:v>
                </c:pt>
                <c:pt idx="148">
                  <c:v>2.3638320010531065E-38</c:v>
                </c:pt>
                <c:pt idx="149">
                  <c:v>1.4944871324626865E-39</c:v>
                </c:pt>
                <c:pt idx="150">
                  <c:v>9.0635513288150448E-41</c:v>
                </c:pt>
                <c:pt idx="151">
                  <c:v>5.2727267235988849E-42</c:v>
                </c:pt>
                <c:pt idx="152">
                  <c:v>2.9424071949551488E-43</c:v>
                </c:pt>
                <c:pt idx="153">
                  <c:v>1.575073884132246E-44</c:v>
                </c:pt>
                <c:pt idx="154">
                  <c:v>8.087787528555976E-46</c:v>
                </c:pt>
                <c:pt idx="155">
                  <c:v>3.9837234540475915E-47</c:v>
                </c:pt>
                <c:pt idx="156">
                  <c:v>1.8822585459090276E-48</c:v>
                </c:pt>
                <c:pt idx="157">
                  <c:v>8.5310015097752439E-50</c:v>
                </c:pt>
                <c:pt idx="158">
                  <c:v>3.708953650315988E-51</c:v>
                </c:pt>
                <c:pt idx="159">
                  <c:v>1.5467974217840924E-52</c:v>
                </c:pt>
                <c:pt idx="160">
                  <c:v>6.187940356388177E-54</c:v>
                </c:pt>
                <c:pt idx="161">
                  <c:v>2.3745944292707503E-55</c:v>
                </c:pt>
                <c:pt idx="162">
                  <c:v>8.7410462134620151E-57</c:v>
                </c:pt>
                <c:pt idx="163">
                  <c:v>3.0865124573555844E-58</c:v>
                </c:pt>
                <c:pt idx="164">
                  <c:v>1.0454500748785328E-59</c:v>
                </c:pt>
                <c:pt idx="165">
                  <c:v>3.3967939873226436E-61</c:v>
                </c:pt>
                <c:pt idx="166">
                  <c:v>1.0586825729731355E-62</c:v>
                </c:pt>
                <c:pt idx="167">
                  <c:v>3.1651403060213407E-64</c:v>
                </c:pt>
                <c:pt idx="168">
                  <c:v>9.0771772237885388E-66</c:v>
                </c:pt>
                <c:pt idx="169">
                  <c:v>2.4971194028028084E-67</c:v>
                </c:pt>
                <c:pt idx="170">
                  <c:v>6.5895908463734199E-69</c:v>
                </c:pt>
                <c:pt idx="171">
                  <c:v>1.6680468190337606E-70</c:v>
                </c:pt>
                <c:pt idx="172">
                  <c:v>4.050313775474408E-72</c:v>
                </c:pt>
                <c:pt idx="173">
                  <c:v>9.4340841968646962E-74</c:v>
                </c:pt>
                <c:pt idx="174">
                  <c:v>2.1078585941324024E-75</c:v>
                </c:pt>
                <c:pt idx="175">
                  <c:v>4.5176631326926557E-77</c:v>
                </c:pt>
                <c:pt idx="176">
                  <c:v>9.2878856751875423E-79</c:v>
                </c:pt>
                <c:pt idx="177">
                  <c:v>1.8316838838257225E-80</c:v>
                </c:pt>
                <c:pt idx="178">
                  <c:v>3.4650925088115727E-82</c:v>
                </c:pt>
                <c:pt idx="179">
                  <c:v>6.2879602712391742E-84</c:v>
                </c:pt>
                <c:pt idx="180">
                  <c:v>1.0945494589294666E-85</c:v>
                </c:pt>
                <c:pt idx="181">
                  <c:v>1.8276441399511562E-87</c:v>
                </c:pt>
                <c:pt idx="182">
                  <c:v>2.9273761622949115E-89</c:v>
                </c:pt>
                <c:pt idx="183">
                  <c:v>4.4977578674964675E-91</c:v>
                </c:pt>
                <c:pt idx="184">
                  <c:v>6.6289425906128697E-93</c:v>
                </c:pt>
                <c:pt idx="185">
                  <c:v>9.3718016836000974E-95</c:v>
                </c:pt>
                <c:pt idx="186">
                  <c:v>1.270962006302335E-96</c:v>
                </c:pt>
                <c:pt idx="187">
                  <c:v>1.6533800474408863E-98</c:v>
                </c:pt>
                <c:pt idx="188">
                  <c:v>2.0632101361760074E-100</c:v>
                </c:pt>
                <c:pt idx="189">
                  <c:v>2.4697038526417598E-102</c:v>
                </c:pt>
                <c:pt idx="190">
                  <c:v>2.835808773441575E-104</c:v>
                </c:pt>
                <c:pt idx="191">
                  <c:v>3.1234866241152393E-106</c:v>
                </c:pt>
                <c:pt idx="192">
                  <c:v>3.3001448721192343E-108</c:v>
                </c:pt>
                <c:pt idx="193">
                  <c:v>3.3446987367556194E-110</c:v>
                </c:pt>
                <c:pt idx="194">
                  <c:v>3.2517088510253289E-112</c:v>
                </c:pt>
                <c:pt idx="195">
                  <c:v>3.0324730242454214E-114</c:v>
                </c:pt>
                <c:pt idx="196">
                  <c:v>2.712769446630649E-116</c:v>
                </c:pt>
                <c:pt idx="197">
                  <c:v>2.3278740054210136E-118</c:v>
                </c:pt>
                <c:pt idx="198">
                  <c:v>1.9161817612892994E-120</c:v>
                </c:pt>
                <c:pt idx="199">
                  <c:v>1.5130196892406357E-122</c:v>
                </c:pt>
                <c:pt idx="200">
                  <c:v>1.1459960038579327E-124</c:v>
                </c:pt>
                <c:pt idx="201">
                  <c:v>8.3263041851473357E-127</c:v>
                </c:pt>
                <c:pt idx="202">
                  <c:v>5.802993561970842E-129</c:v>
                </c:pt>
                <c:pt idx="203">
                  <c:v>3.8795606944910504E-131</c:v>
                </c:pt>
                <c:pt idx="204">
                  <c:v>2.4879615177378827E-133</c:v>
                </c:pt>
                <c:pt idx="205">
                  <c:v>1.5305073261184159E-135</c:v>
                </c:pt>
                <c:pt idx="206">
                  <c:v>9.0314568850729472E-138</c:v>
                </c:pt>
                <c:pt idx="207">
                  <c:v>5.1122355886060988E-140</c:v>
                </c:pt>
                <c:pt idx="208">
                  <c:v>2.7758407802400739E-142</c:v>
                </c:pt>
                <c:pt idx="209">
                  <c:v>1.4458022300423366E-144</c:v>
                </c:pt>
                <c:pt idx="210">
                  <c:v>7.2236030867677323E-147</c:v>
                </c:pt>
                <c:pt idx="211">
                  <c:v>3.4620194673747282E-149</c:v>
                </c:pt>
                <c:pt idx="212">
                  <c:v>1.5916067872103307E-151</c:v>
                </c:pt>
                <c:pt idx="213">
                  <c:v>7.018958997485286E-154</c:v>
                </c:pt>
                <c:pt idx="214">
                  <c:v>2.9692056237718317E-156</c:v>
                </c:pt>
                <c:pt idx="215">
                  <c:v>1.2048652796614668E-158</c:v>
                </c:pt>
                <c:pt idx="216">
                  <c:v>4.6899406928826182E-161</c:v>
                </c:pt>
                <c:pt idx="217">
                  <c:v>1.7511641518112148E-163</c:v>
                </c:pt>
                <c:pt idx="218">
                  <c:v>6.2721583125056413E-166</c:v>
                </c:pt>
                <c:pt idx="219">
                  <c:v>2.1549530428772557E-168</c:v>
                </c:pt>
                <c:pt idx="220">
                  <c:v>7.102140454854745E-171</c:v>
                </c:pt>
                <c:pt idx="221">
                  <c:v>2.2452843465233511E-173</c:v>
                </c:pt>
                <c:pt idx="222">
                  <c:v>6.8090117943996902E-176</c:v>
                </c:pt>
                <c:pt idx="223">
                  <c:v>1.9807399926919675E-178</c:v>
                </c:pt>
                <c:pt idx="224">
                  <c:v>5.5271531756186639E-181</c:v>
                </c:pt>
                <c:pt idx="225">
                  <c:v>1.4794700459211258E-183</c:v>
                </c:pt>
                <c:pt idx="226">
                  <c:v>3.7987568735924441E-186</c:v>
                </c:pt>
                <c:pt idx="227">
                  <c:v>9.3563717132917673E-189</c:v>
                </c:pt>
                <c:pt idx="228">
                  <c:v>2.2105690324608257E-191</c:v>
                </c:pt>
                <c:pt idx="229">
                  <c:v>5.0099263604575256E-194</c:v>
                </c:pt>
                <c:pt idx="230">
                  <c:v>1.0891538952267672E-196</c:v>
                </c:pt>
                <c:pt idx="231">
                  <c:v>2.2713172632895993E-199</c:v>
                </c:pt>
                <c:pt idx="232">
                  <c:v>4.5435676704797278E-202</c:v>
                </c:pt>
                <c:pt idx="233">
                  <c:v>8.7186018572421619E-205</c:v>
                </c:pt>
                <c:pt idx="234">
                  <c:v>1.6048237272880737E-207</c:v>
                </c:pt>
                <c:pt idx="235">
                  <c:v>2.8335995439640796E-210</c:v>
                </c:pt>
                <c:pt idx="236">
                  <c:v>4.79932607001071E-213</c:v>
                </c:pt>
                <c:pt idx="237">
                  <c:v>7.7974515809416929E-216</c:v>
                </c:pt>
                <c:pt idx="238">
                  <c:v>1.2152223886185641E-218</c:v>
                </c:pt>
                <c:pt idx="239">
                  <c:v>1.8167262180324761E-221</c:v>
                </c:pt>
                <c:pt idx="240">
                  <c:v>2.6052766761191555E-224</c:v>
                </c:pt>
                <c:pt idx="241">
                  <c:v>3.5838420864935361E-227</c:v>
                </c:pt>
                <c:pt idx="242">
                  <c:v>4.7290567441471871E-230</c:v>
                </c:pt>
                <c:pt idx="243">
                  <c:v>5.9859189365892706E-233</c:v>
                </c:pt>
                <c:pt idx="244">
                  <c:v>7.2680479406897551E-236</c:v>
                </c:pt>
                <c:pt idx="245">
                  <c:v>8.4651641007573019E-239</c:v>
                </c:pt>
                <c:pt idx="246">
                  <c:v>9.4576584455785229E-242</c:v>
                </c:pt>
                <c:pt idx="247">
                  <c:v>1.0135904645993831E-244</c:v>
                </c:pt>
                <c:pt idx="248">
                  <c:v>1.0420103981335093E-247</c:v>
                </c:pt>
                <c:pt idx="249">
                  <c:v>1.027571937545003E-250</c:v>
                </c:pt>
                <c:pt idx="250">
                  <c:v>9.7203759923697949E-254</c:v>
                </c:pt>
                <c:pt idx="251">
                  <c:v>8.8203240090900289E-257</c:v>
                </c:pt>
                <c:pt idx="252">
                  <c:v>7.6774440451472965E-260</c:v>
                </c:pt>
                <c:pt idx="253">
                  <c:v>6.4103158244162482E-263</c:v>
                </c:pt>
                <c:pt idx="254">
                  <c:v>5.1342006821150043E-266</c:v>
                </c:pt>
                <c:pt idx="255">
                  <c:v>3.944544858205476E-269</c:v>
                </c:pt>
                <c:pt idx="256">
                  <c:v>2.907043996713908E-272</c:v>
                </c:pt>
                <c:pt idx="257">
                  <c:v>2.055118913380323E-275</c:v>
                </c:pt>
                <c:pt idx="258">
                  <c:v>1.3936475435873875E-278</c:v>
                </c:pt>
                <c:pt idx="259">
                  <c:v>9.0656635513756068E-282</c:v>
                </c:pt>
                <c:pt idx="260">
                  <c:v>5.656878970448445E-285</c:v>
                </c:pt>
                <c:pt idx="261">
                  <c:v>3.3859833867194086E-288</c:v>
                </c:pt>
                <c:pt idx="262">
                  <c:v>1.9441215077469681E-291</c:v>
                </c:pt>
                <c:pt idx="263">
                  <c:v>1.0707612177342738E-294</c:v>
                </c:pt>
                <c:pt idx="264">
                  <c:v>5.6570824321209558E-298</c:v>
                </c:pt>
                <c:pt idx="265">
                  <c:v>2.8669692003175412E-301</c:v>
                </c:pt>
                <c:pt idx="266">
                  <c:v>1.3937477963806508E-304</c:v>
                </c:pt>
                <c:pt idx="267">
                  <c:v>6.4994410075055121E-308</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numCache>
            </c:numRef>
          </c:yVal>
          <c:smooth val="0"/>
        </c:ser>
        <c:ser>
          <c:idx val="1"/>
          <c:order val="2"/>
          <c:marker>
            <c:symbol val="none"/>
          </c:marker>
          <c:xVal>
            <c:numRef>
              <c:f>NO_057!$A$9:$A$802</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NO_057!$C$9:$C$802</c:f>
              <c:numCache>
                <c:formatCode>General</c:formatCode>
                <c:ptCount val="794"/>
                <c:pt idx="0">
                  <c:v>0.88358602315822821</c:v>
                </c:pt>
                <c:pt idx="1">
                  <c:v>0.96572428182789971</c:v>
                </c:pt>
                <c:pt idx="2">
                  <c:v>1.0546416397744114</c:v>
                </c:pt>
                <c:pt idx="3">
                  <c:v>1.1508113235614714</c:v>
                </c:pt>
                <c:pt idx="4">
                  <c:v>1.2547314620500576</c:v>
                </c:pt>
                <c:pt idx="5">
                  <c:v>1.3669256674182744</c:v>
                </c:pt>
                <c:pt idx="6">
                  <c:v>1.4879435609096676</c:v>
                </c:pt>
                <c:pt idx="7">
                  <c:v>1.6183612356486992</c:v>
                </c:pt>
                <c:pt idx="8">
                  <c:v>1.7587816485470664</c:v>
                </c:pt>
                <c:pt idx="9">
                  <c:v>1.9098349330353488</c:v>
                </c:pt>
                <c:pt idx="10">
                  <c:v>2.0721786240956743</c:v>
                </c:pt>
                <c:pt idx="11">
                  <c:v>2.246497786847343</c:v>
                </c:pt>
                <c:pt idx="12">
                  <c:v>2.4335050397532698</c:v>
                </c:pt>
                <c:pt idx="13">
                  <c:v>2.6339404633757253</c:v>
                </c:pt>
                <c:pt idx="14">
                  <c:v>2.8485713855198731</c:v>
                </c:pt>
                <c:pt idx="15">
                  <c:v>3.0781920335679978</c:v>
                </c:pt>
                <c:pt idx="16">
                  <c:v>3.3236230448307933</c:v>
                </c:pt>
                <c:pt idx="17">
                  <c:v>3.5857108258295138</c:v>
                </c:pt>
                <c:pt idx="18">
                  <c:v>3.865326751578515</c:v>
                </c:pt>
                <c:pt idx="19">
                  <c:v>4.1633661961663764</c:v>
                </c:pt>
                <c:pt idx="20">
                  <c:v>4.4807473862392158</c:v>
                </c:pt>
                <c:pt idx="21">
                  <c:v>4.8184100693759344</c:v>
                </c:pt>
                <c:pt idx="22">
                  <c:v>5.1773139898153229</c:v>
                </c:pt>
                <c:pt idx="23">
                  <c:v>5.558437164552168</c:v>
                </c:pt>
                <c:pt idx="24">
                  <c:v>5.9627739534660691</c:v>
                </c:pt>
                <c:pt idx="25">
                  <c:v>6.3913329178847214</c:v>
                </c:pt>
                <c:pt idx="26">
                  <c:v>6.8451344628139195</c:v>
                </c:pt>
                <c:pt idx="27">
                  <c:v>7.3252082589903074</c:v>
                </c:pt>
                <c:pt idx="28">
                  <c:v>7.8325904419295451</c:v>
                </c:pt>
                <c:pt idx="29">
                  <c:v>8.3683205862513432</c:v>
                </c:pt>
                <c:pt idx="30">
                  <c:v>8.933438454761701</c:v>
                </c:pt>
                <c:pt idx="31">
                  <c:v>9.5289805230592517</c:v>
                </c:pt>
                <c:pt idx="32">
                  <c:v>10.155976281802868</c:v>
                </c:pt>
                <c:pt idx="33">
                  <c:v>10.815444320227527</c:v>
                </c:pt>
                <c:pt idx="34">
                  <c:v>11.508388196018926</c:v>
                </c:pt>
                <c:pt idx="35">
                  <c:v>12.235792098248101</c:v>
                </c:pt>
                <c:pt idx="36">
                  <c:v>12.998616311717917</c:v>
                </c:pt>
                <c:pt idx="37">
                  <c:v>13.797792492774882</c:v>
                </c:pt>
                <c:pt idx="38">
                  <c:v>14.634218768383363</c:v>
                </c:pt>
                <c:pt idx="39">
                  <c:v>15.508754672033669</c:v>
                </c:pt>
                <c:pt idx="40">
                  <c:v>16.422215931850189</c:v>
                </c:pt>
                <c:pt idx="41">
                  <c:v>17.375369128067462</c:v>
                </c:pt>
                <c:pt idx="42">
                  <c:v>18.368926238838888</c:v>
                </c:pt>
                <c:pt idx="43">
                  <c:v>19.403539095119744</c:v>
                </c:pt>
                <c:pt idx="44">
                  <c:v>20.47979376710926</c:v>
                </c:pt>
                <c:pt idx="45">
                  <c:v>21.598204906431338</c:v>
                </c:pt>
                <c:pt idx="46">
                  <c:v>22.759210069862849</c:v>
                </c:pt>
                <c:pt idx="47">
                  <c:v>23.963164051968469</c:v>
                </c:pt>
                <c:pt idx="48">
                  <c:v>25.210333255453715</c:v>
                </c:pt>
                <c:pt idx="49">
                  <c:v>26.500890129388754</c:v>
                </c:pt>
                <c:pt idx="50">
                  <c:v>27.834907706666893</c:v>
                </c:pt>
                <c:pt idx="51">
                  <c:v>29.212354273128764</c:v>
                </c:pt>
                <c:pt idx="52">
                  <c:v>30.633088201690022</c:v>
                </c:pt>
                <c:pt idx="53">
                  <c:v>32.096852985541425</c:v>
                </c:pt>
                <c:pt idx="54">
                  <c:v>33.603272505032137</c:v>
                </c:pt>
                <c:pt idx="55">
                  <c:v>35.151846563185039</c:v>
                </c:pt>
                <c:pt idx="56">
                  <c:v>36.741946724915913</c:v>
                </c:pt>
                <c:pt idx="57">
                  <c:v>38.37281249492365</c:v>
                </c:pt>
                <c:pt idx="58">
                  <c:v>40.043547868877496</c:v>
                </c:pt>
                <c:pt idx="59">
                  <c:v>41.753118291940311</c:v>
                </c:pt>
                <c:pt idx="60">
                  <c:v>43.50034805782785</c:v>
                </c:pt>
                <c:pt idx="61">
                  <c:v>45.283918180507371</c:v>
                </c:pt>
                <c:pt idx="62">
                  <c:v>47.102364769282346</c:v>
                </c:pt>
                <c:pt idx="63">
                  <c:v>48.954077936391009</c:v>
                </c:pt>
                <c:pt idx="64">
                  <c:v>50.837301264367994</c:v>
                </c:pt>
                <c:pt idx="65">
                  <c:v>52.750131858281421</c:v>
                </c:pt>
                <c:pt idx="66">
                  <c:v>54.690521005569835</c:v>
                </c:pt>
                <c:pt idx="67">
                  <c:v>56.656275463570672</c:v>
                </c:pt>
                <c:pt idx="68">
                  <c:v>58.645059391965859</c:v>
                </c:pt>
                <c:pt idx="69">
                  <c:v>60.654396944281466</c:v>
                </c:pt>
                <c:pt idx="70">
                  <c:v>62.681675529284156</c:v>
                </c:pt>
                <c:pt idx="71">
                  <c:v>64.724149749631408</c:v>
                </c:pt>
                <c:pt idx="72">
                  <c:v>66.77894602147731</c:v>
                </c:pt>
                <c:pt idx="73">
                  <c:v>68.843067874930071</c:v>
                </c:pt>
                <c:pt idx="74">
                  <c:v>70.913401931325552</c:v>
                </c:pt>
                <c:pt idx="75">
                  <c:v>72.986724549248152</c:v>
                </c:pt>
                <c:pt idx="76">
                  <c:v>75.059709127122034</c:v>
                </c:pt>
                <c:pt idx="77">
                  <c:v>77.128934046040811</c:v>
                </c:pt>
                <c:pt idx="78">
                  <c:v>79.190891232332319</c:v>
                </c:pt>
                <c:pt idx="79">
                  <c:v>81.241995315195155</c:v>
                </c:pt>
                <c:pt idx="80">
                  <c:v>83.278593350629222</c:v>
                </c:pt>
                <c:pt idx="81">
                  <c:v>85.296975078843772</c:v>
                </c:pt>
                <c:pt idx="82">
                  <c:v>87.293383678394051</c:v>
                </c:pt>
                <c:pt idx="83">
                  <c:v>89.264026976507608</c:v>
                </c:pt>
                <c:pt idx="84">
                  <c:v>91.205089071439389</c:v>
                </c:pt>
                <c:pt idx="85">
                  <c:v>93.112742319278013</c:v>
                </c:pt>
                <c:pt idx="86">
                  <c:v>94.983159634438749</c:v>
                </c:pt>
                <c:pt idx="87">
                  <c:v>96.812527050154543</c:v>
                </c:pt>
                <c:pt idx="88">
                  <c:v>98.597056482639857</c:v>
                </c:pt>
                <c:pt idx="89">
                  <c:v>100.33299864028032</c:v>
                </c:pt>
                <c:pt idx="90">
                  <c:v>102.01665601721575</c:v>
                </c:pt>
                <c:pt idx="91">
                  <c:v>103.64439590905963</c:v>
                </c:pt>
                <c:pt idx="92">
                  <c:v>105.21266338724864</c:v>
                </c:pt>
                <c:pt idx="93">
                  <c:v>106.71799416766258</c:v>
                </c:pt>
                <c:pt idx="94">
                  <c:v>108.15702730870619</c:v>
                </c:pt>
                <c:pt idx="95">
                  <c:v>109.52651767401375</c:v>
                </c:pt>
                <c:pt idx="96">
                  <c:v>110.82334809532907</c:v>
                </c:pt>
                <c:pt idx="97">
                  <c:v>112.04454117193227</c:v>
                </c:pt>
                <c:pt idx="98">
                  <c:v>113.18727064422988</c:v>
                </c:pt>
                <c:pt idx="99">
                  <c:v>114.24887228079314</c:v>
                </c:pt>
                <c:pt idx="100">
                  <c:v>115.22685422021334</c:v>
                </c:pt>
                <c:pt idx="101">
                  <c:v>116.11890671163269</c:v>
                </c:pt>
                <c:pt idx="102">
                  <c:v>116.92291120068998</c:v>
                </c:pt>
                <c:pt idx="103">
                  <c:v>117.6369487108754</c:v>
                </c:pt>
                <c:pt idx="104">
                  <c:v>118.25930747389742</c:v>
                </c:pt>
                <c:pt idx="105">
                  <c:v>118.7884897666034</c:v>
                </c:pt>
                <c:pt idx="106">
                  <c:v>119.2232179162377</c:v>
                </c:pt>
                <c:pt idx="107">
                  <c:v>119.56243944033817</c:v>
                </c:pt>
                <c:pt idx="108">
                  <c:v>119.80533129233172</c:v>
                </c:pt>
                <c:pt idx="109">
                  <c:v>119.95130318885877</c:v>
                </c:pt>
                <c:pt idx="110">
                  <c:v>120</c:v>
                </c:pt>
                <c:pt idx="111">
                  <c:v>119.95130318885877</c:v>
                </c:pt>
                <c:pt idx="112">
                  <c:v>119.80533129233172</c:v>
                </c:pt>
                <c:pt idx="113">
                  <c:v>119.56243944033817</c:v>
                </c:pt>
                <c:pt idx="114">
                  <c:v>119.2232179162377</c:v>
                </c:pt>
                <c:pt idx="115">
                  <c:v>118.7884897666034</c:v>
                </c:pt>
                <c:pt idx="116">
                  <c:v>118.25930747389742</c:v>
                </c:pt>
                <c:pt idx="117">
                  <c:v>117.6369487108754</c:v>
                </c:pt>
                <c:pt idx="118">
                  <c:v>116.92291120068998</c:v>
                </c:pt>
                <c:pt idx="119">
                  <c:v>116.11890671163269</c:v>
                </c:pt>
                <c:pt idx="120">
                  <c:v>115.22685422021334</c:v>
                </c:pt>
                <c:pt idx="121">
                  <c:v>114.24887228079314</c:v>
                </c:pt>
                <c:pt idx="122">
                  <c:v>113.18727064422988</c:v>
                </c:pt>
                <c:pt idx="123">
                  <c:v>112.04454117193227</c:v>
                </c:pt>
                <c:pt idx="124">
                  <c:v>110.82334809532907</c:v>
                </c:pt>
                <c:pt idx="125">
                  <c:v>109.52651767401375</c:v>
                </c:pt>
                <c:pt idx="126">
                  <c:v>108.15702730870619</c:v>
                </c:pt>
                <c:pt idx="127">
                  <c:v>106.71799416766258</c:v>
                </c:pt>
                <c:pt idx="128">
                  <c:v>105.21266338724864</c:v>
                </c:pt>
                <c:pt idx="129">
                  <c:v>103.64439590905963</c:v>
                </c:pt>
                <c:pt idx="130">
                  <c:v>102.01665601721575</c:v>
                </c:pt>
                <c:pt idx="131">
                  <c:v>100.33299864028032</c:v>
                </c:pt>
                <c:pt idx="132">
                  <c:v>98.597056482639857</c:v>
                </c:pt>
                <c:pt idx="133">
                  <c:v>96.812527050154543</c:v>
                </c:pt>
                <c:pt idx="134">
                  <c:v>94.983159634438749</c:v>
                </c:pt>
                <c:pt idx="135">
                  <c:v>93.112742319278013</c:v>
                </c:pt>
                <c:pt idx="136">
                  <c:v>91.205089071439389</c:v>
                </c:pt>
                <c:pt idx="137">
                  <c:v>89.264026976507608</c:v>
                </c:pt>
                <c:pt idx="138">
                  <c:v>87.293383678394051</c:v>
                </c:pt>
                <c:pt idx="139">
                  <c:v>85.296975078843772</c:v>
                </c:pt>
                <c:pt idx="140">
                  <c:v>83.278593350629222</c:v>
                </c:pt>
                <c:pt idx="141">
                  <c:v>81.241995315195155</c:v>
                </c:pt>
                <c:pt idx="142">
                  <c:v>79.190891232332319</c:v>
                </c:pt>
                <c:pt idx="143">
                  <c:v>77.128934046040811</c:v>
                </c:pt>
                <c:pt idx="144">
                  <c:v>75.059709127122034</c:v>
                </c:pt>
                <c:pt idx="145">
                  <c:v>72.986724549248152</c:v>
                </c:pt>
                <c:pt idx="146">
                  <c:v>70.913401931325552</c:v>
                </c:pt>
                <c:pt idx="147">
                  <c:v>68.843067874930071</c:v>
                </c:pt>
                <c:pt idx="148">
                  <c:v>66.77894602147731</c:v>
                </c:pt>
                <c:pt idx="149">
                  <c:v>64.724149749631408</c:v>
                </c:pt>
                <c:pt idx="150">
                  <c:v>62.681675529284156</c:v>
                </c:pt>
                <c:pt idx="151">
                  <c:v>60.654396944281466</c:v>
                </c:pt>
                <c:pt idx="152">
                  <c:v>58.645059391965859</c:v>
                </c:pt>
                <c:pt idx="153">
                  <c:v>56.656275463570672</c:v>
                </c:pt>
                <c:pt idx="154">
                  <c:v>54.690521005569835</c:v>
                </c:pt>
                <c:pt idx="155">
                  <c:v>52.750131858281421</c:v>
                </c:pt>
                <c:pt idx="156">
                  <c:v>50.837301264367994</c:v>
                </c:pt>
                <c:pt idx="157">
                  <c:v>48.954077936391009</c:v>
                </c:pt>
                <c:pt idx="158">
                  <c:v>47.102364769282346</c:v>
                </c:pt>
                <c:pt idx="159">
                  <c:v>45.283918180507371</c:v>
                </c:pt>
                <c:pt idx="160">
                  <c:v>43.50034805782785</c:v>
                </c:pt>
                <c:pt idx="161">
                  <c:v>41.753118291940311</c:v>
                </c:pt>
                <c:pt idx="162">
                  <c:v>40.043547868877496</c:v>
                </c:pt>
                <c:pt idx="163">
                  <c:v>38.37281249492365</c:v>
                </c:pt>
                <c:pt idx="164">
                  <c:v>36.741946724915913</c:v>
                </c:pt>
                <c:pt idx="165">
                  <c:v>35.151846563185039</c:v>
                </c:pt>
                <c:pt idx="166">
                  <c:v>33.603272505032137</c:v>
                </c:pt>
                <c:pt idx="167">
                  <c:v>32.096852985541425</c:v>
                </c:pt>
                <c:pt idx="168">
                  <c:v>30.633088201690022</c:v>
                </c:pt>
                <c:pt idx="169">
                  <c:v>29.212354273128764</c:v>
                </c:pt>
                <c:pt idx="170">
                  <c:v>27.834907706666893</c:v>
                </c:pt>
                <c:pt idx="171">
                  <c:v>26.500890129388754</c:v>
                </c:pt>
                <c:pt idx="172">
                  <c:v>25.210333255453715</c:v>
                </c:pt>
                <c:pt idx="173">
                  <c:v>23.963164051968469</c:v>
                </c:pt>
                <c:pt idx="174">
                  <c:v>22.759210069862849</c:v>
                </c:pt>
                <c:pt idx="175">
                  <c:v>21.598204906431338</c:v>
                </c:pt>
                <c:pt idx="176">
                  <c:v>20.47979376710926</c:v>
                </c:pt>
                <c:pt idx="177">
                  <c:v>19.403539095119744</c:v>
                </c:pt>
                <c:pt idx="178">
                  <c:v>18.368926238838888</c:v>
                </c:pt>
                <c:pt idx="179">
                  <c:v>17.375369128067462</c:v>
                </c:pt>
                <c:pt idx="180">
                  <c:v>16.422215931850189</c:v>
                </c:pt>
                <c:pt idx="181">
                  <c:v>15.508754672033669</c:v>
                </c:pt>
                <c:pt idx="182">
                  <c:v>14.634218768383363</c:v>
                </c:pt>
                <c:pt idx="183">
                  <c:v>13.797792492774882</c:v>
                </c:pt>
                <c:pt idx="184">
                  <c:v>12.998616311717917</c:v>
                </c:pt>
                <c:pt idx="185">
                  <c:v>12.235792098248101</c:v>
                </c:pt>
                <c:pt idx="186">
                  <c:v>11.508388196018926</c:v>
                </c:pt>
                <c:pt idx="187">
                  <c:v>10.815444320227527</c:v>
                </c:pt>
                <c:pt idx="188">
                  <c:v>10.155976281802868</c:v>
                </c:pt>
                <c:pt idx="189">
                  <c:v>9.5289805230592517</c:v>
                </c:pt>
                <c:pt idx="190">
                  <c:v>8.933438454761701</c:v>
                </c:pt>
                <c:pt idx="191">
                  <c:v>8.3683205862513432</c:v>
                </c:pt>
                <c:pt idx="192">
                  <c:v>7.8325904419295451</c:v>
                </c:pt>
                <c:pt idx="193">
                  <c:v>7.3252082589903074</c:v>
                </c:pt>
                <c:pt idx="194">
                  <c:v>6.8451344628139195</c:v>
                </c:pt>
                <c:pt idx="195">
                  <c:v>6.3913329178847214</c:v>
                </c:pt>
                <c:pt idx="196">
                  <c:v>5.9627739534660691</c:v>
                </c:pt>
                <c:pt idx="197">
                  <c:v>5.558437164552168</c:v>
                </c:pt>
                <c:pt idx="198">
                  <c:v>5.1773139898153229</c:v>
                </c:pt>
                <c:pt idx="199">
                  <c:v>4.8184100693759344</c:v>
                </c:pt>
                <c:pt idx="200">
                  <c:v>4.4807473862392158</c:v>
                </c:pt>
                <c:pt idx="201">
                  <c:v>4.1633661961663764</c:v>
                </c:pt>
                <c:pt idx="202">
                  <c:v>3.865326751578515</c:v>
                </c:pt>
                <c:pt idx="203">
                  <c:v>3.5857108258295138</c:v>
                </c:pt>
                <c:pt idx="204">
                  <c:v>3.3236230448307933</c:v>
                </c:pt>
                <c:pt idx="205">
                  <c:v>3.0781920335679978</c:v>
                </c:pt>
                <c:pt idx="206">
                  <c:v>2.8485713855198731</c:v>
                </c:pt>
                <c:pt idx="207">
                  <c:v>2.6339404633757253</c:v>
                </c:pt>
                <c:pt idx="208">
                  <c:v>2.4335050397532698</c:v>
                </c:pt>
                <c:pt idx="209">
                  <c:v>2.246497786847343</c:v>
                </c:pt>
                <c:pt idx="210">
                  <c:v>2.0721786240956743</c:v>
                </c:pt>
                <c:pt idx="211">
                  <c:v>1.9098349330353488</c:v>
                </c:pt>
                <c:pt idx="212">
                  <c:v>1.7587816485470664</c:v>
                </c:pt>
                <c:pt idx="213">
                  <c:v>1.6183612356486992</c:v>
                </c:pt>
                <c:pt idx="214">
                  <c:v>1.4879435609096676</c:v>
                </c:pt>
                <c:pt idx="215">
                  <c:v>1.3669256674182744</c:v>
                </c:pt>
                <c:pt idx="216">
                  <c:v>1.2547314620500576</c:v>
                </c:pt>
                <c:pt idx="217">
                  <c:v>1.1508113235614714</c:v>
                </c:pt>
                <c:pt idx="218">
                  <c:v>1.0546416397744114</c:v>
                </c:pt>
                <c:pt idx="219">
                  <c:v>0.96572428182789971</c:v>
                </c:pt>
                <c:pt idx="220">
                  <c:v>0.88358602315822821</c:v>
                </c:pt>
                <c:pt idx="221">
                  <c:v>0.80777791053231285</c:v>
                </c:pt>
                <c:pt idx="222">
                  <c:v>0.73787459410500111</c:v>
                </c:pt>
                <c:pt idx="223">
                  <c:v>0.67347362310372616</c:v>
                </c:pt>
                <c:pt idx="224">
                  <c:v>0.61419471336667986</c:v>
                </c:pt>
                <c:pt idx="225">
                  <c:v>0.55967899257725517</c:v>
                </c:pt>
                <c:pt idx="226">
                  <c:v>0.50958822865097042</c:v>
                </c:pt>
                <c:pt idx="227">
                  <c:v>0.46360404634445285</c:v>
                </c:pt>
                <c:pt idx="228">
                  <c:v>0.4214271367720322</c:v>
                </c:pt>
                <c:pt idx="229">
                  <c:v>0.38277646413649347</c:v>
                </c:pt>
                <c:pt idx="230">
                  <c:v>0.34738847360878916</c:v>
                </c:pt>
                <c:pt idx="231">
                  <c:v>0.31501630392892765</c:v>
                </c:pt>
                <c:pt idx="232">
                  <c:v>0.28542900794853204</c:v>
                </c:pt>
                <c:pt idx="233">
                  <c:v>0.25841078399618983</c:v>
                </c:pt>
                <c:pt idx="234">
                  <c:v>0.23376022062084681</c:v>
                </c:pt>
                <c:pt idx="235">
                  <c:v>0.21128955695723717</c:v>
                </c:pt>
                <c:pt idx="236">
                  <c:v>0.19082396066140117</c:v>
                </c:pt>
                <c:pt idx="237">
                  <c:v>0.17220082508438983</c:v>
                </c:pt>
                <c:pt idx="238">
                  <c:v>0.15526908708870091</c:v>
                </c:pt>
                <c:pt idx="239">
                  <c:v>0.13988856666507757</c:v>
                </c:pt>
                <c:pt idx="240">
                  <c:v>0.12592932927716571</c:v>
                </c:pt>
                <c:pt idx="241">
                  <c:v>0.11327107164811674</c:v>
                </c:pt>
                <c:pt idx="242">
                  <c:v>0.10180253150638076</c:v>
                </c:pt>
                <c:pt idx="243">
                  <c:v>9.1420921627401161E-2</c:v>
                </c:pt>
                <c:pt idx="244">
                  <c:v>8.2031388343321604E-2</c:v>
                </c:pt>
                <c:pt idx="245">
                  <c:v>7.3546494543683991E-2</c:v>
                </c:pt>
                <c:pt idx="246">
                  <c:v>6.5885727055928697E-2</c:v>
                </c:pt>
                <c:pt idx="247">
                  <c:v>5.8975028174685695E-2</c:v>
                </c:pt>
                <c:pt idx="248">
                  <c:v>5.2746351002753211E-2</c:v>
                </c:pt>
                <c:pt idx="249">
                  <c:v>4.7137238173602887E-2</c:v>
                </c:pt>
                <c:pt idx="250">
                  <c:v>4.2090423444524801E-2</c:v>
                </c:pt>
                <c:pt idx="251">
                  <c:v>3.7553455580400866E-2</c:v>
                </c:pt>
                <c:pt idx="252">
                  <c:v>3.3478343889825367E-2</c:v>
                </c:pt>
                <c:pt idx="253">
                  <c:v>2.9821224727134204E-2</c:v>
                </c:pt>
                <c:pt idx="254">
                  <c:v>2.6542048235106013E-2</c:v>
                </c:pt>
                <c:pt idx="255">
                  <c:v>2.3604284572932174E-2</c:v>
                </c:pt>
                <c:pt idx="256">
                  <c:v>2.0974648851781904E-2</c:v>
                </c:pt>
                <c:pt idx="257">
                  <c:v>1.8622843985216655E-2</c:v>
                </c:pt>
                <c:pt idx="258">
                  <c:v>1.6521320653146335E-2</c:v>
                </c:pt>
                <c:pt idx="259">
                  <c:v>1.4645053575309187E-2</c:v>
                </c:pt>
                <c:pt idx="260">
                  <c:v>1.2971333292768443E-2</c:v>
                </c:pt>
                <c:pt idx="261">
                  <c:v>1.1479572663050764E-2</c:v>
                </c:pt>
                <c:pt idx="262">
                  <c:v>1.0151127285734802E-2</c:v>
                </c:pt>
                <c:pt idx="263">
                  <c:v>8.9691290899998784E-3</c:v>
                </c:pt>
                <c:pt idx="264">
                  <c:v>7.9183323333596421E-3</c:v>
                </c:pt>
                <c:pt idx="265">
                  <c:v>6.9849712810705466E-3</c:v>
                </c:pt>
                <c:pt idx="266">
                  <c:v>6.1566288580839736E-3</c:v>
                </c:pt>
                <c:pt idx="267">
                  <c:v>5.4221155895060619E-3</c:v>
                </c:pt>
                <c:pt idx="268">
                  <c:v>4.7713581709757803E-3</c:v>
                </c:pt>
                <c:pt idx="269">
                  <c:v>4.1952970368343938E-3</c:v>
                </c:pt>
                <c:pt idx="270">
                  <c:v>3.6857923211388909E-3</c:v>
                </c:pt>
                <c:pt idx="271">
                  <c:v>3.2355376341949428E-3</c:v>
                </c:pt>
                <c:pt idx="272">
                  <c:v>2.8379811051102133E-3</c:v>
                </c:pt>
                <c:pt idx="273">
                  <c:v>2.4872531686810115E-3</c:v>
                </c:pt>
                <c:pt idx="274">
                  <c:v>2.1781006025359618E-3</c:v>
                </c:pt>
                <c:pt idx="275">
                  <c:v>1.9058263477045097E-3</c:v>
                </c:pt>
                <c:pt idx="276">
                  <c:v>1.6662346725150128E-3</c:v>
                </c:pt>
                <c:pt idx="277">
                  <c:v>1.4555812658358391E-3</c:v>
                </c:pt>
                <c:pt idx="278">
                  <c:v>1.2705278710531465E-3</c:v>
                </c:pt>
                <c:pt idx="279">
                  <c:v>1.1081010967478836E-3</c:v>
                </c:pt>
                <c:pt idx="280">
                  <c:v>9.6565506372623701E-4</c:v>
                </c:pt>
                <c:pt idx="281">
                  <c:v>8.4083757082060681E-4</c:v>
                </c:pt>
                <c:pt idx="282">
                  <c:v>7.3155948367504013E-4</c:v>
                </c:pt>
                <c:pt idx="283">
                  <c:v>6.3596707153394595E-4</c:v>
                </c:pt>
                <c:pt idx="284">
                  <c:v>5.5241703685123163E-4</c:v>
                </c:pt>
                <c:pt idx="285">
                  <c:v>4.7945400132354027E-4</c:v>
                </c:pt>
                <c:pt idx="286">
                  <c:v>4.1579022972889669E-4</c:v>
                </c:pt>
                <c:pt idx="287">
                  <c:v>3.6028738973135265E-4</c:v>
                </c:pt>
              </c:numCache>
            </c:numRef>
          </c:yVal>
          <c:smooth val="0"/>
        </c:ser>
        <c:ser>
          <c:idx val="3"/>
          <c:order val="3"/>
          <c:marker>
            <c:symbol val="none"/>
          </c:marker>
          <c:xVal>
            <c:numRef>
              <c:f>NO_057!$A$9:$A$802</c:f>
              <c:numCache>
                <c:formatCode>General</c:formatCode>
                <c:ptCount val="79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numCache>
            </c:numRef>
          </c:xVal>
          <c:yVal>
            <c:numRef>
              <c:f>NO_057!$B$9:$B$802</c:f>
              <c:numCache>
                <c:formatCode>General</c:formatCode>
                <c:ptCount val="794"/>
                <c:pt idx="0">
                  <c:v>0</c:v>
                </c:pt>
                <c:pt idx="1">
                  <c:v>-11.82</c:v>
                </c:pt>
                <c:pt idx="2">
                  <c:v>11.12</c:v>
                </c:pt>
                <c:pt idx="3">
                  <c:v>10.87</c:v>
                </c:pt>
                <c:pt idx="4">
                  <c:v>1.87</c:v>
                </c:pt>
                <c:pt idx="5">
                  <c:v>-11.9</c:v>
                </c:pt>
                <c:pt idx="6">
                  <c:v>-5.62</c:v>
                </c:pt>
                <c:pt idx="7">
                  <c:v>-1.39</c:v>
                </c:pt>
                <c:pt idx="8">
                  <c:v>23.63</c:v>
                </c:pt>
                <c:pt idx="9">
                  <c:v>12.61</c:v>
                </c:pt>
                <c:pt idx="10">
                  <c:v>27.02</c:v>
                </c:pt>
                <c:pt idx="11">
                  <c:v>12.46</c:v>
                </c:pt>
                <c:pt idx="12">
                  <c:v>87.18</c:v>
                </c:pt>
                <c:pt idx="13">
                  <c:v>37.340000000000003</c:v>
                </c:pt>
                <c:pt idx="14">
                  <c:v>57.42</c:v>
                </c:pt>
                <c:pt idx="15">
                  <c:v>136.27000000000001</c:v>
                </c:pt>
                <c:pt idx="16">
                  <c:v>107.68</c:v>
                </c:pt>
                <c:pt idx="17">
                  <c:v>53.77</c:v>
                </c:pt>
                <c:pt idx="18">
                  <c:v>70.150000000000006</c:v>
                </c:pt>
                <c:pt idx="19">
                  <c:v>96.17</c:v>
                </c:pt>
                <c:pt idx="20">
                  <c:v>100.06</c:v>
                </c:pt>
                <c:pt idx="21">
                  <c:v>122.79</c:v>
                </c:pt>
                <c:pt idx="22">
                  <c:v>152.97</c:v>
                </c:pt>
                <c:pt idx="23">
                  <c:v>85</c:v>
                </c:pt>
                <c:pt idx="24">
                  <c:v>110.16</c:v>
                </c:pt>
                <c:pt idx="25">
                  <c:v>191.65</c:v>
                </c:pt>
                <c:pt idx="26">
                  <c:v>183.81</c:v>
                </c:pt>
                <c:pt idx="27">
                  <c:v>81.430000000000007</c:v>
                </c:pt>
                <c:pt idx="28">
                  <c:v>35.659999999999997</c:v>
                </c:pt>
                <c:pt idx="29">
                  <c:v>87.5</c:v>
                </c:pt>
                <c:pt idx="30">
                  <c:v>185.14</c:v>
                </c:pt>
                <c:pt idx="31">
                  <c:v>176.73</c:v>
                </c:pt>
                <c:pt idx="32">
                  <c:v>186.75</c:v>
                </c:pt>
                <c:pt idx="33">
                  <c:v>194.68</c:v>
                </c:pt>
                <c:pt idx="34">
                  <c:v>106.75</c:v>
                </c:pt>
                <c:pt idx="35">
                  <c:v>115.18</c:v>
                </c:pt>
                <c:pt idx="36">
                  <c:v>162.27000000000001</c:v>
                </c:pt>
                <c:pt idx="37">
                  <c:v>98.65</c:v>
                </c:pt>
                <c:pt idx="38">
                  <c:v>102.28</c:v>
                </c:pt>
                <c:pt idx="39">
                  <c:v>246</c:v>
                </c:pt>
                <c:pt idx="40">
                  <c:v>280.44</c:v>
                </c:pt>
                <c:pt idx="41">
                  <c:v>280.54000000000002</c:v>
                </c:pt>
                <c:pt idx="42">
                  <c:v>324.41000000000003</c:v>
                </c:pt>
                <c:pt idx="43">
                  <c:v>264.36</c:v>
                </c:pt>
                <c:pt idx="44">
                  <c:v>288.64999999999998</c:v>
                </c:pt>
                <c:pt idx="45">
                  <c:v>315.8</c:v>
                </c:pt>
                <c:pt idx="46">
                  <c:v>177.39</c:v>
                </c:pt>
                <c:pt idx="47">
                  <c:v>228.76</c:v>
                </c:pt>
                <c:pt idx="48">
                  <c:v>237.33</c:v>
                </c:pt>
                <c:pt idx="49">
                  <c:v>384.25</c:v>
                </c:pt>
                <c:pt idx="50">
                  <c:v>200.57</c:v>
                </c:pt>
                <c:pt idx="51">
                  <c:v>229.18</c:v>
                </c:pt>
                <c:pt idx="52">
                  <c:v>400.99</c:v>
                </c:pt>
                <c:pt idx="53">
                  <c:v>400.44</c:v>
                </c:pt>
                <c:pt idx="54">
                  <c:v>352.83</c:v>
                </c:pt>
                <c:pt idx="55">
                  <c:v>442.06</c:v>
                </c:pt>
                <c:pt idx="56">
                  <c:v>440.89</c:v>
                </c:pt>
                <c:pt idx="57">
                  <c:v>340.57</c:v>
                </c:pt>
                <c:pt idx="58">
                  <c:v>473.73</c:v>
                </c:pt>
                <c:pt idx="59">
                  <c:v>538.6</c:v>
                </c:pt>
                <c:pt idx="60">
                  <c:v>491.17</c:v>
                </c:pt>
                <c:pt idx="61">
                  <c:v>366.67</c:v>
                </c:pt>
                <c:pt idx="62">
                  <c:v>399.11</c:v>
                </c:pt>
                <c:pt idx="63">
                  <c:v>460.99</c:v>
                </c:pt>
                <c:pt idx="64">
                  <c:v>565.16</c:v>
                </c:pt>
                <c:pt idx="65">
                  <c:v>424.46</c:v>
                </c:pt>
                <c:pt idx="66">
                  <c:v>445.92</c:v>
                </c:pt>
                <c:pt idx="67">
                  <c:v>350.06</c:v>
                </c:pt>
                <c:pt idx="68">
                  <c:v>554.03</c:v>
                </c:pt>
                <c:pt idx="69">
                  <c:v>289.25</c:v>
                </c:pt>
                <c:pt idx="70">
                  <c:v>271.52</c:v>
                </c:pt>
                <c:pt idx="71">
                  <c:v>388.53</c:v>
                </c:pt>
                <c:pt idx="72">
                  <c:v>334.56</c:v>
                </c:pt>
                <c:pt idx="73">
                  <c:v>314</c:v>
                </c:pt>
                <c:pt idx="74">
                  <c:v>265.88</c:v>
                </c:pt>
                <c:pt idx="75">
                  <c:v>195.72</c:v>
                </c:pt>
                <c:pt idx="76">
                  <c:v>258.7</c:v>
                </c:pt>
                <c:pt idx="77">
                  <c:v>211.44</c:v>
                </c:pt>
                <c:pt idx="78">
                  <c:v>135.15</c:v>
                </c:pt>
                <c:pt idx="79">
                  <c:v>137.94</c:v>
                </c:pt>
                <c:pt idx="80">
                  <c:v>107.46</c:v>
                </c:pt>
                <c:pt idx="81">
                  <c:v>145.22999999999999</c:v>
                </c:pt>
                <c:pt idx="82">
                  <c:v>152.12</c:v>
                </c:pt>
                <c:pt idx="83">
                  <c:v>112.49</c:v>
                </c:pt>
                <c:pt idx="84">
                  <c:v>139.19</c:v>
                </c:pt>
                <c:pt idx="85">
                  <c:v>207.66</c:v>
                </c:pt>
                <c:pt idx="86">
                  <c:v>84.98</c:v>
                </c:pt>
                <c:pt idx="87">
                  <c:v>75.38</c:v>
                </c:pt>
                <c:pt idx="88">
                  <c:v>184.31</c:v>
                </c:pt>
                <c:pt idx="89">
                  <c:v>141.74</c:v>
                </c:pt>
                <c:pt idx="90">
                  <c:v>76.02</c:v>
                </c:pt>
                <c:pt idx="91">
                  <c:v>25.56</c:v>
                </c:pt>
                <c:pt idx="92">
                  <c:v>111.38</c:v>
                </c:pt>
                <c:pt idx="93">
                  <c:v>109.27</c:v>
                </c:pt>
                <c:pt idx="94">
                  <c:v>134.13</c:v>
                </c:pt>
                <c:pt idx="95">
                  <c:v>191.62</c:v>
                </c:pt>
                <c:pt idx="96">
                  <c:v>144.84</c:v>
                </c:pt>
                <c:pt idx="97">
                  <c:v>75.87</c:v>
                </c:pt>
                <c:pt idx="98">
                  <c:v>174.89</c:v>
                </c:pt>
                <c:pt idx="99">
                  <c:v>150.63</c:v>
                </c:pt>
                <c:pt idx="100">
                  <c:v>173.66</c:v>
                </c:pt>
                <c:pt idx="101">
                  <c:v>89.27</c:v>
                </c:pt>
                <c:pt idx="102">
                  <c:v>119.75</c:v>
                </c:pt>
                <c:pt idx="103">
                  <c:v>71.02</c:v>
                </c:pt>
                <c:pt idx="104">
                  <c:v>162.38</c:v>
                </c:pt>
                <c:pt idx="105">
                  <c:v>124.32</c:v>
                </c:pt>
                <c:pt idx="106">
                  <c:v>66.260000000000005</c:v>
                </c:pt>
                <c:pt idx="107">
                  <c:v>244.99</c:v>
                </c:pt>
                <c:pt idx="108">
                  <c:v>172.81</c:v>
                </c:pt>
                <c:pt idx="109">
                  <c:v>198.58</c:v>
                </c:pt>
                <c:pt idx="110">
                  <c:v>104.78</c:v>
                </c:pt>
                <c:pt idx="111">
                  <c:v>137.74</c:v>
                </c:pt>
                <c:pt idx="112">
                  <c:v>124.75</c:v>
                </c:pt>
                <c:pt idx="113">
                  <c:v>132.09</c:v>
                </c:pt>
                <c:pt idx="114">
                  <c:v>151.30000000000001</c:v>
                </c:pt>
                <c:pt idx="115">
                  <c:v>87.15</c:v>
                </c:pt>
                <c:pt idx="116">
                  <c:v>131.11000000000001</c:v>
                </c:pt>
                <c:pt idx="117">
                  <c:v>59.76</c:v>
                </c:pt>
                <c:pt idx="118">
                  <c:v>111.74</c:v>
                </c:pt>
                <c:pt idx="119">
                  <c:v>92.6</c:v>
                </c:pt>
                <c:pt idx="120">
                  <c:v>148.46</c:v>
                </c:pt>
                <c:pt idx="121">
                  <c:v>130.78</c:v>
                </c:pt>
                <c:pt idx="122">
                  <c:v>182.2</c:v>
                </c:pt>
                <c:pt idx="123">
                  <c:v>147.51</c:v>
                </c:pt>
                <c:pt idx="124">
                  <c:v>149.05000000000001</c:v>
                </c:pt>
                <c:pt idx="125">
                  <c:v>111.5</c:v>
                </c:pt>
                <c:pt idx="126">
                  <c:v>175.57</c:v>
                </c:pt>
                <c:pt idx="127">
                  <c:v>146.25</c:v>
                </c:pt>
                <c:pt idx="128">
                  <c:v>100.54</c:v>
                </c:pt>
                <c:pt idx="129">
                  <c:v>137.21</c:v>
                </c:pt>
                <c:pt idx="130">
                  <c:v>178.44</c:v>
                </c:pt>
                <c:pt idx="131">
                  <c:v>83.45</c:v>
                </c:pt>
                <c:pt idx="132">
                  <c:v>56.88</c:v>
                </c:pt>
                <c:pt idx="133">
                  <c:v>148.08000000000001</c:v>
                </c:pt>
                <c:pt idx="134">
                  <c:v>53.45</c:v>
                </c:pt>
                <c:pt idx="135">
                  <c:v>106.33</c:v>
                </c:pt>
                <c:pt idx="136">
                  <c:v>74.680000000000007</c:v>
                </c:pt>
                <c:pt idx="137">
                  <c:v>72.72</c:v>
                </c:pt>
                <c:pt idx="138">
                  <c:v>130.08000000000001</c:v>
                </c:pt>
                <c:pt idx="139">
                  <c:v>120.87</c:v>
                </c:pt>
                <c:pt idx="140">
                  <c:v>101.28</c:v>
                </c:pt>
                <c:pt idx="141">
                  <c:v>113.9</c:v>
                </c:pt>
                <c:pt idx="142">
                  <c:v>102.62</c:v>
                </c:pt>
                <c:pt idx="143">
                  <c:v>72.25</c:v>
                </c:pt>
                <c:pt idx="144">
                  <c:v>121.44</c:v>
                </c:pt>
                <c:pt idx="145">
                  <c:v>100.24</c:v>
                </c:pt>
                <c:pt idx="146">
                  <c:v>58.77</c:v>
                </c:pt>
                <c:pt idx="147">
                  <c:v>46.67</c:v>
                </c:pt>
                <c:pt idx="148">
                  <c:v>20.27</c:v>
                </c:pt>
                <c:pt idx="149">
                  <c:v>97.71</c:v>
                </c:pt>
                <c:pt idx="150">
                  <c:v>74.39</c:v>
                </c:pt>
                <c:pt idx="151">
                  <c:v>58.09</c:v>
                </c:pt>
                <c:pt idx="152">
                  <c:v>102.28</c:v>
                </c:pt>
                <c:pt idx="153">
                  <c:v>108.79</c:v>
                </c:pt>
                <c:pt idx="154">
                  <c:v>53.66</c:v>
                </c:pt>
                <c:pt idx="155">
                  <c:v>118.04</c:v>
                </c:pt>
                <c:pt idx="156">
                  <c:v>90.22</c:v>
                </c:pt>
                <c:pt idx="157">
                  <c:v>80.819999999999993</c:v>
                </c:pt>
                <c:pt idx="158">
                  <c:v>38.24</c:v>
                </c:pt>
                <c:pt idx="159">
                  <c:v>6.3</c:v>
                </c:pt>
                <c:pt idx="160">
                  <c:v>83.62</c:v>
                </c:pt>
                <c:pt idx="161">
                  <c:v>33.96</c:v>
                </c:pt>
                <c:pt idx="162">
                  <c:v>80.680000000000007</c:v>
                </c:pt>
                <c:pt idx="163">
                  <c:v>86.09</c:v>
                </c:pt>
                <c:pt idx="164">
                  <c:v>39.35</c:v>
                </c:pt>
                <c:pt idx="165">
                  <c:v>39.31</c:v>
                </c:pt>
                <c:pt idx="166">
                  <c:v>34.26</c:v>
                </c:pt>
                <c:pt idx="167">
                  <c:v>33.369999999999997</c:v>
                </c:pt>
                <c:pt idx="168">
                  <c:v>112.53</c:v>
                </c:pt>
                <c:pt idx="169">
                  <c:v>55.1</c:v>
                </c:pt>
                <c:pt idx="170">
                  <c:v>37.630000000000003</c:v>
                </c:pt>
                <c:pt idx="171">
                  <c:v>82.29</c:v>
                </c:pt>
                <c:pt idx="172">
                  <c:v>53.9</c:v>
                </c:pt>
                <c:pt idx="173">
                  <c:v>91.74</c:v>
                </c:pt>
                <c:pt idx="174">
                  <c:v>13.99</c:v>
                </c:pt>
                <c:pt idx="175">
                  <c:v>127.65</c:v>
                </c:pt>
                <c:pt idx="176">
                  <c:v>29.73</c:v>
                </c:pt>
                <c:pt idx="177">
                  <c:v>65.14</c:v>
                </c:pt>
                <c:pt idx="178">
                  <c:v>72.260000000000005</c:v>
                </c:pt>
                <c:pt idx="179">
                  <c:v>27.47</c:v>
                </c:pt>
                <c:pt idx="180">
                  <c:v>57.93</c:v>
                </c:pt>
                <c:pt idx="181">
                  <c:v>23.95</c:v>
                </c:pt>
                <c:pt idx="182">
                  <c:v>41.76</c:v>
                </c:pt>
                <c:pt idx="183">
                  <c:v>101.73</c:v>
                </c:pt>
                <c:pt idx="184">
                  <c:v>69.14</c:v>
                </c:pt>
                <c:pt idx="185">
                  <c:v>72.17</c:v>
                </c:pt>
                <c:pt idx="186">
                  <c:v>26.94</c:v>
                </c:pt>
                <c:pt idx="187">
                  <c:v>-6.66</c:v>
                </c:pt>
                <c:pt idx="188">
                  <c:v>52.87</c:v>
                </c:pt>
                <c:pt idx="189">
                  <c:v>34.200000000000003</c:v>
                </c:pt>
                <c:pt idx="190">
                  <c:v>54.87</c:v>
                </c:pt>
                <c:pt idx="191">
                  <c:v>38.549999999999997</c:v>
                </c:pt>
                <c:pt idx="192">
                  <c:v>21.94</c:v>
                </c:pt>
                <c:pt idx="193">
                  <c:v>-2.78</c:v>
                </c:pt>
                <c:pt idx="194">
                  <c:v>-65.28</c:v>
                </c:pt>
                <c:pt idx="195">
                  <c:v>124.05</c:v>
                </c:pt>
                <c:pt idx="196">
                  <c:v>200.46</c:v>
                </c:pt>
                <c:pt idx="197">
                  <c:v>116.34</c:v>
                </c:pt>
                <c:pt idx="198">
                  <c:v>66.05</c:v>
                </c:pt>
                <c:pt idx="199">
                  <c:v>12.39</c:v>
                </c:pt>
                <c:pt idx="200">
                  <c:v>94.65</c:v>
                </c:pt>
                <c:pt idx="201">
                  <c:v>25.9</c:v>
                </c:pt>
                <c:pt idx="202">
                  <c:v>17.72</c:v>
                </c:pt>
                <c:pt idx="203">
                  <c:v>97.14</c:v>
                </c:pt>
                <c:pt idx="204">
                  <c:v>38.81</c:v>
                </c:pt>
                <c:pt idx="205">
                  <c:v>18.899999999999999</c:v>
                </c:pt>
                <c:pt idx="206">
                  <c:v>5.39</c:v>
                </c:pt>
                <c:pt idx="207">
                  <c:v>70.349999999999994</c:v>
                </c:pt>
                <c:pt idx="208">
                  <c:v>32.880000000000003</c:v>
                </c:pt>
                <c:pt idx="209">
                  <c:v>36.72</c:v>
                </c:pt>
                <c:pt idx="210">
                  <c:v>59.72</c:v>
                </c:pt>
                <c:pt idx="211">
                  <c:v>31.33</c:v>
                </c:pt>
                <c:pt idx="212">
                  <c:v>45.01</c:v>
                </c:pt>
                <c:pt idx="213">
                  <c:v>44.5</c:v>
                </c:pt>
                <c:pt idx="214">
                  <c:v>42.8</c:v>
                </c:pt>
                <c:pt idx="215">
                  <c:v>68.900000000000006</c:v>
                </c:pt>
                <c:pt idx="216">
                  <c:v>36.58</c:v>
                </c:pt>
                <c:pt idx="217">
                  <c:v>40.97</c:v>
                </c:pt>
                <c:pt idx="218">
                  <c:v>24.53</c:v>
                </c:pt>
                <c:pt idx="219">
                  <c:v>32.83</c:v>
                </c:pt>
                <c:pt idx="220">
                  <c:v>7.06</c:v>
                </c:pt>
                <c:pt idx="221">
                  <c:v>70.14</c:v>
                </c:pt>
                <c:pt idx="222">
                  <c:v>57.65</c:v>
                </c:pt>
                <c:pt idx="223">
                  <c:v>19.82</c:v>
                </c:pt>
                <c:pt idx="224">
                  <c:v>32.29</c:v>
                </c:pt>
                <c:pt idx="225">
                  <c:v>34.590000000000003</c:v>
                </c:pt>
                <c:pt idx="226">
                  <c:v>10.14</c:v>
                </c:pt>
                <c:pt idx="227">
                  <c:v>36.03</c:v>
                </c:pt>
                <c:pt idx="228">
                  <c:v>59</c:v>
                </c:pt>
                <c:pt idx="229">
                  <c:v>40.57</c:v>
                </c:pt>
                <c:pt idx="230">
                  <c:v>24.34</c:v>
                </c:pt>
                <c:pt idx="231">
                  <c:v>21.27</c:v>
                </c:pt>
                <c:pt idx="232">
                  <c:v>20.93</c:v>
                </c:pt>
                <c:pt idx="233">
                  <c:v>41.65</c:v>
                </c:pt>
                <c:pt idx="234">
                  <c:v>58.87</c:v>
                </c:pt>
                <c:pt idx="235">
                  <c:v>-0.44</c:v>
                </c:pt>
                <c:pt idx="236">
                  <c:v>5.53</c:v>
                </c:pt>
                <c:pt idx="237">
                  <c:v>90.85</c:v>
                </c:pt>
                <c:pt idx="238">
                  <c:v>66.13</c:v>
                </c:pt>
                <c:pt idx="239">
                  <c:v>10.68</c:v>
                </c:pt>
                <c:pt idx="240">
                  <c:v>31.68</c:v>
                </c:pt>
                <c:pt idx="241">
                  <c:v>9.6300000000000008</c:v>
                </c:pt>
                <c:pt idx="242">
                  <c:v>74.37</c:v>
                </c:pt>
                <c:pt idx="243">
                  <c:v>51.53</c:v>
                </c:pt>
                <c:pt idx="244">
                  <c:v>29.19</c:v>
                </c:pt>
                <c:pt idx="245">
                  <c:v>51.16</c:v>
                </c:pt>
                <c:pt idx="246">
                  <c:v>45.48</c:v>
                </c:pt>
                <c:pt idx="247">
                  <c:v>51.51</c:v>
                </c:pt>
                <c:pt idx="248">
                  <c:v>29.56</c:v>
                </c:pt>
                <c:pt idx="249">
                  <c:v>45.82</c:v>
                </c:pt>
                <c:pt idx="250">
                  <c:v>36.909999999999997</c:v>
                </c:pt>
                <c:pt idx="251">
                  <c:v>16.43</c:v>
                </c:pt>
                <c:pt idx="252">
                  <c:v>36.049999999999997</c:v>
                </c:pt>
                <c:pt idx="253">
                  <c:v>30.57</c:v>
                </c:pt>
                <c:pt idx="254">
                  <c:v>5.46</c:v>
                </c:pt>
                <c:pt idx="255">
                  <c:v>18.16</c:v>
                </c:pt>
                <c:pt idx="256">
                  <c:v>35.270000000000003</c:v>
                </c:pt>
                <c:pt idx="257">
                  <c:v>52.05</c:v>
                </c:pt>
                <c:pt idx="258">
                  <c:v>62.32</c:v>
                </c:pt>
                <c:pt idx="259">
                  <c:v>56.23</c:v>
                </c:pt>
                <c:pt idx="260">
                  <c:v>41.92</c:v>
                </c:pt>
                <c:pt idx="261">
                  <c:v>35.26</c:v>
                </c:pt>
                <c:pt idx="262">
                  <c:v>13.6</c:v>
                </c:pt>
                <c:pt idx="263">
                  <c:v>69.72</c:v>
                </c:pt>
                <c:pt idx="264">
                  <c:v>65.849999999999994</c:v>
                </c:pt>
                <c:pt idx="265">
                  <c:v>34.76</c:v>
                </c:pt>
                <c:pt idx="266">
                  <c:v>15.72</c:v>
                </c:pt>
                <c:pt idx="267">
                  <c:v>43.96</c:v>
                </c:pt>
                <c:pt idx="268">
                  <c:v>50.64</c:v>
                </c:pt>
                <c:pt idx="269">
                  <c:v>17.02</c:v>
                </c:pt>
                <c:pt idx="270">
                  <c:v>47.67</c:v>
                </c:pt>
                <c:pt idx="271">
                  <c:v>29.02</c:v>
                </c:pt>
                <c:pt idx="272">
                  <c:v>20.47</c:v>
                </c:pt>
                <c:pt idx="273">
                  <c:v>49.6</c:v>
                </c:pt>
                <c:pt idx="274">
                  <c:v>53.76</c:v>
                </c:pt>
                <c:pt idx="275">
                  <c:v>17.3</c:v>
                </c:pt>
                <c:pt idx="276">
                  <c:v>41.72</c:v>
                </c:pt>
                <c:pt idx="277">
                  <c:v>28.47</c:v>
                </c:pt>
                <c:pt idx="278">
                  <c:v>44.8</c:v>
                </c:pt>
                <c:pt idx="279">
                  <c:v>20.69</c:v>
                </c:pt>
                <c:pt idx="280">
                  <c:v>47.08</c:v>
                </c:pt>
                <c:pt idx="281">
                  <c:v>49.03</c:v>
                </c:pt>
                <c:pt idx="282">
                  <c:v>24.26</c:v>
                </c:pt>
                <c:pt idx="283">
                  <c:v>34.26</c:v>
                </c:pt>
                <c:pt idx="284">
                  <c:v>21.28</c:v>
                </c:pt>
                <c:pt idx="285">
                  <c:v>42.7</c:v>
                </c:pt>
                <c:pt idx="286">
                  <c:v>31.91</c:v>
                </c:pt>
                <c:pt idx="287">
                  <c:v>41.91</c:v>
                </c:pt>
              </c:numCache>
            </c:numRef>
          </c:yVal>
          <c:smooth val="0"/>
        </c:ser>
        <c:ser>
          <c:idx val="4"/>
          <c:order val="4"/>
          <c:spPr>
            <a:ln>
              <a:prstDash val="dash"/>
            </a:ln>
          </c:spPr>
          <c:marker>
            <c:symbol val="none"/>
          </c:marker>
          <c:xVal>
            <c:numRef>
              <c:f>NO_057!$Q$2:$Q$4</c:f>
              <c:numCache>
                <c:formatCode>General</c:formatCode>
                <c:ptCount val="3"/>
                <c:pt idx="0">
                  <c:v>94.8</c:v>
                </c:pt>
                <c:pt idx="1">
                  <c:v>94.8</c:v>
                </c:pt>
                <c:pt idx="2">
                  <c:v>94.8</c:v>
                </c:pt>
              </c:numCache>
            </c:numRef>
          </c:xVal>
          <c:yVal>
            <c:numRef>
              <c:f>NO_057!$P$2:$P$5</c:f>
              <c:numCache>
                <c:formatCode>General</c:formatCode>
                <c:ptCount val="4"/>
                <c:pt idx="0">
                  <c:v>0</c:v>
                </c:pt>
                <c:pt idx="1">
                  <c:v>1000</c:v>
                </c:pt>
                <c:pt idx="2">
                  <c:v>2000</c:v>
                </c:pt>
              </c:numCache>
            </c:numRef>
          </c:yVal>
          <c:smooth val="0"/>
        </c:ser>
        <c:ser>
          <c:idx val="5"/>
          <c:order val="5"/>
          <c:marker>
            <c:symbol val="none"/>
          </c:marker>
          <c:xVal>
            <c:numRef>
              <c:f>NO_057!$W$10:$W$11</c:f>
              <c:numCache>
                <c:formatCode>General</c:formatCode>
                <c:ptCount val="2"/>
                <c:pt idx="0">
                  <c:v>68.713999999999999</c:v>
                </c:pt>
                <c:pt idx="1">
                  <c:v>68.713999999999999</c:v>
                </c:pt>
              </c:numCache>
            </c:numRef>
          </c:xVal>
          <c:yVal>
            <c:numRef>
              <c:f>NO_057!$V$10:$V$11</c:f>
              <c:numCache>
                <c:formatCode>General</c:formatCode>
                <c:ptCount val="2"/>
                <c:pt idx="0">
                  <c:v>1</c:v>
                </c:pt>
                <c:pt idx="1">
                  <c:v>100000</c:v>
                </c:pt>
              </c:numCache>
            </c:numRef>
          </c:yVal>
          <c:smooth val="0"/>
        </c:ser>
        <c:ser>
          <c:idx val="6"/>
          <c:order val="6"/>
          <c:marker>
            <c:symbol val="none"/>
          </c:marker>
          <c:xVal>
            <c:numRef>
              <c:f>NO_057!$X$10:$X$11</c:f>
              <c:numCache>
                <c:formatCode>General</c:formatCode>
                <c:ptCount val="2"/>
                <c:pt idx="0">
                  <c:v>60.872</c:v>
                </c:pt>
                <c:pt idx="1">
                  <c:v>60.872</c:v>
                </c:pt>
              </c:numCache>
            </c:numRef>
          </c:xVal>
          <c:yVal>
            <c:numRef>
              <c:f>NO_057!$V$10:$V$11</c:f>
              <c:numCache>
                <c:formatCode>General</c:formatCode>
                <c:ptCount val="2"/>
                <c:pt idx="0">
                  <c:v>1</c:v>
                </c:pt>
                <c:pt idx="1">
                  <c:v>100000</c:v>
                </c:pt>
              </c:numCache>
            </c:numRef>
          </c:yVal>
          <c:smooth val="0"/>
        </c:ser>
        <c:dLbls>
          <c:showLegendKey val="0"/>
          <c:showVal val="0"/>
          <c:showCatName val="0"/>
          <c:showSerName val="0"/>
          <c:showPercent val="0"/>
          <c:showBubbleSize val="0"/>
        </c:dLbls>
        <c:axId val="389172224"/>
        <c:axId val="389178112"/>
      </c:scatterChart>
      <c:valAx>
        <c:axId val="389172224"/>
        <c:scaling>
          <c:orientation val="minMax"/>
          <c:max val="100"/>
          <c:min val="0"/>
        </c:scaling>
        <c:delete val="0"/>
        <c:axPos val="b"/>
        <c:numFmt formatCode="General" sourceLinked="1"/>
        <c:majorTickMark val="out"/>
        <c:minorTickMark val="none"/>
        <c:tickLblPos val="nextTo"/>
        <c:crossAx val="389178112"/>
        <c:crosses val="autoZero"/>
        <c:crossBetween val="midCat"/>
      </c:valAx>
      <c:valAx>
        <c:axId val="389178112"/>
        <c:scaling>
          <c:orientation val="minMax"/>
          <c:max val="600"/>
          <c:min val="0"/>
        </c:scaling>
        <c:delete val="0"/>
        <c:axPos val="l"/>
        <c:numFmt formatCode="General" sourceLinked="1"/>
        <c:majorTickMark val="out"/>
        <c:minorTickMark val="none"/>
        <c:tickLblPos val="nextTo"/>
        <c:crossAx val="389172224"/>
        <c:crosses val="autoZero"/>
        <c:crossBetween val="midCat"/>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trendline>
            <c:trendlineType val="linear"/>
            <c:dispRSqr val="1"/>
            <c:dispEq val="1"/>
            <c:trendlineLbl>
              <c:layout>
                <c:manualLayout>
                  <c:x val="-0.34788184160466179"/>
                  <c:y val="-2.1195045143852696E-2"/>
                </c:manualLayout>
              </c:layout>
              <c:numFmt formatCode="General" sourceLinked="0"/>
              <c:txPr>
                <a:bodyPr/>
                <a:lstStyle/>
                <a:p>
                  <a:pPr>
                    <a:defRPr sz="1400"/>
                  </a:pPr>
                  <a:endParaRPr lang="en-US"/>
                </a:p>
              </c:txPr>
            </c:trendlineLbl>
          </c:trendline>
          <c:xVal>
            <c:numRef>
              <c:f>'maximum velocity against Diss'!$A$2:$A$8</c:f>
              <c:numCache>
                <c:formatCode>General</c:formatCode>
                <c:ptCount val="7"/>
                <c:pt idx="0">
                  <c:v>394.55</c:v>
                </c:pt>
                <c:pt idx="1">
                  <c:v>391.9966</c:v>
                </c:pt>
                <c:pt idx="2">
                  <c:v>390</c:v>
                </c:pt>
                <c:pt idx="3">
                  <c:v>393.92340000000002</c:v>
                </c:pt>
                <c:pt idx="4">
                  <c:v>393.702</c:v>
                </c:pt>
                <c:pt idx="5">
                  <c:v>392.57780000000002</c:v>
                </c:pt>
                <c:pt idx="6">
                  <c:v>393.09350000000001</c:v>
                </c:pt>
              </c:numCache>
            </c:numRef>
          </c:xVal>
          <c:yVal>
            <c:numRef>
              <c:f>'maximum velocity against Diss'!$B$2:$B$8</c:f>
              <c:numCache>
                <c:formatCode>General</c:formatCode>
                <c:ptCount val="7"/>
                <c:pt idx="0">
                  <c:v>311.77999999999997</c:v>
                </c:pt>
                <c:pt idx="1">
                  <c:v>423.68</c:v>
                </c:pt>
                <c:pt idx="2">
                  <c:v>483.35500000000002</c:v>
                </c:pt>
                <c:pt idx="3">
                  <c:v>349</c:v>
                </c:pt>
                <c:pt idx="4">
                  <c:v>364</c:v>
                </c:pt>
                <c:pt idx="5">
                  <c:v>395</c:v>
                </c:pt>
                <c:pt idx="6">
                  <c:v>360.3</c:v>
                </c:pt>
              </c:numCache>
            </c:numRef>
          </c:yVal>
          <c:smooth val="0"/>
        </c:ser>
        <c:ser>
          <c:idx val="1"/>
          <c:order val="1"/>
          <c:spPr>
            <a:ln w="28575">
              <a:noFill/>
            </a:ln>
          </c:spPr>
          <c:xVal>
            <c:numRef>
              <c:f>'maximum velocity against Diss'!$A$9</c:f>
              <c:numCache>
                <c:formatCode>General</c:formatCode>
                <c:ptCount val="1"/>
                <c:pt idx="0">
                  <c:v>391</c:v>
                </c:pt>
              </c:numCache>
            </c:numRef>
          </c:xVal>
          <c:yVal>
            <c:numRef>
              <c:f>'maximum velocity against Diss'!$B$9</c:f>
              <c:numCache>
                <c:formatCode>General</c:formatCode>
                <c:ptCount val="1"/>
                <c:pt idx="0">
                  <c:v>450.74599999999919</c:v>
                </c:pt>
              </c:numCache>
            </c:numRef>
          </c:yVal>
          <c:smooth val="0"/>
        </c:ser>
        <c:ser>
          <c:idx val="2"/>
          <c:order val="2"/>
          <c:spPr>
            <a:ln w="28575">
              <a:noFill/>
            </a:ln>
          </c:spPr>
          <c:xVal>
            <c:numRef>
              <c:f>'maximum velocity against Diss'!$A$10</c:f>
              <c:numCache>
                <c:formatCode>0.0000</c:formatCode>
                <c:ptCount val="1"/>
                <c:pt idx="0">
                  <c:v>390.33721375088811</c:v>
                </c:pt>
              </c:numCache>
            </c:numRef>
          </c:xVal>
          <c:yVal>
            <c:numRef>
              <c:f>'maximum velocity against Diss'!$B$10</c:f>
              <c:numCache>
                <c:formatCode>General</c:formatCode>
                <c:ptCount val="1"/>
                <c:pt idx="0">
                  <c:v>475</c:v>
                </c:pt>
              </c:numCache>
            </c:numRef>
          </c:yVal>
          <c:smooth val="0"/>
        </c:ser>
        <c:dLbls>
          <c:showLegendKey val="0"/>
          <c:showVal val="0"/>
          <c:showCatName val="0"/>
          <c:showSerName val="0"/>
          <c:showPercent val="0"/>
          <c:showBubbleSize val="0"/>
        </c:dLbls>
        <c:axId val="389900928"/>
        <c:axId val="389903104"/>
      </c:scatterChart>
      <c:valAx>
        <c:axId val="389900928"/>
        <c:scaling>
          <c:orientation val="minMax"/>
        </c:scaling>
        <c:delete val="0"/>
        <c:axPos val="b"/>
        <c:title>
          <c:tx>
            <c:rich>
              <a:bodyPr/>
              <a:lstStyle/>
              <a:p>
                <a:pPr>
                  <a:defRPr/>
                </a:pPr>
                <a:r>
                  <a:rPr lang="en-GB"/>
                  <a:t>wavelength (by wavemeter)</a:t>
                </a:r>
                <a:r>
                  <a:rPr lang="en-GB" baseline="0"/>
                  <a:t> / nm(vac)</a:t>
                </a:r>
                <a:endParaRPr lang="en-GB"/>
              </a:p>
            </c:rich>
          </c:tx>
          <c:layout/>
          <c:overlay val="0"/>
        </c:title>
        <c:numFmt formatCode="General" sourceLinked="1"/>
        <c:majorTickMark val="out"/>
        <c:minorTickMark val="out"/>
        <c:tickLblPos val="low"/>
        <c:crossAx val="389903104"/>
        <c:crosses val="autoZero"/>
        <c:crossBetween val="midCat"/>
        <c:majorUnit val="0.4"/>
        <c:minorUnit val="0.1"/>
      </c:valAx>
      <c:valAx>
        <c:axId val="389903104"/>
        <c:scaling>
          <c:orientation val="minMax"/>
          <c:max val="500"/>
          <c:min val="300"/>
        </c:scaling>
        <c:delete val="0"/>
        <c:axPos val="l"/>
        <c:title>
          <c:tx>
            <c:rich>
              <a:bodyPr rot="-5400000" vert="horz"/>
              <a:lstStyle/>
              <a:p>
                <a:pPr>
                  <a:defRPr/>
                </a:pPr>
                <a:r>
                  <a:rPr lang="en-GB"/>
                  <a:t>velcoty / m/s</a:t>
                </a:r>
              </a:p>
            </c:rich>
          </c:tx>
          <c:layout/>
          <c:overlay val="0"/>
        </c:title>
        <c:numFmt formatCode="General" sourceLinked="1"/>
        <c:majorTickMark val="out"/>
        <c:minorTickMark val="in"/>
        <c:tickLblPos val="nextTo"/>
        <c:crossAx val="389900928"/>
        <c:crosses val="autoZero"/>
        <c:crossBetween val="midCat"/>
        <c:majorUnit val="10"/>
        <c:minorUnit val="4"/>
      </c:valAx>
    </c:plotArea>
    <c:plotVisOnly val="1"/>
    <c:dispBlanksAs val="gap"/>
    <c:showDLblsOverMax val="0"/>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5.xml"/></Relationships>
</file>

<file path=xl/chartsheets/sheet1.xml><?xml version="1.0" encoding="utf-8"?>
<chartsheet xmlns="http://schemas.openxmlformats.org/spreadsheetml/2006/main" xmlns:r="http://schemas.openxmlformats.org/officeDocument/2006/relationships">
  <sheetPr/>
  <sheetViews>
    <sheetView tabSelected="1" zoomScale="8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7</xdr:col>
      <xdr:colOff>259080</xdr:colOff>
      <xdr:row>9</xdr:row>
      <xdr:rowOff>22860</xdr:rowOff>
    </xdr:from>
    <xdr:to>
      <xdr:col>21</xdr:col>
      <xdr:colOff>274320</xdr:colOff>
      <xdr:row>31</xdr:row>
      <xdr:rowOff>53340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182880</xdr:colOff>
      <xdr:row>5</xdr:row>
      <xdr:rowOff>11430</xdr:rowOff>
    </xdr:from>
    <xdr:to>
      <xdr:col>19</xdr:col>
      <xdr:colOff>45720</xdr:colOff>
      <xdr:row>29</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281940</xdr:colOff>
      <xdr:row>6</xdr:row>
      <xdr:rowOff>72390</xdr:rowOff>
    </xdr:from>
    <xdr:to>
      <xdr:col>19</xdr:col>
      <xdr:colOff>144780</xdr:colOff>
      <xdr:row>30</xdr:row>
      <xdr:rowOff>175260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137160</xdr:colOff>
      <xdr:row>5</xdr:row>
      <xdr:rowOff>11430</xdr:rowOff>
    </xdr:from>
    <xdr:to>
      <xdr:col>19</xdr:col>
      <xdr:colOff>0</xdr:colOff>
      <xdr:row>29</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absoluteAnchor>
    <xdr:pos x="0" y="0"/>
    <xdr:ext cx="9283290" cy="605503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5"/>
  <sheetViews>
    <sheetView workbookViewId="0">
      <selection activeCell="H9" sqref="H9"/>
    </sheetView>
  </sheetViews>
  <sheetFormatPr defaultRowHeight="14.4" x14ac:dyDescent="0.3"/>
  <cols>
    <col min="1" max="1" width="7.88671875" bestFit="1" customWidth="1"/>
    <col min="2" max="3" width="9" bestFit="1" customWidth="1"/>
    <col min="4" max="4" width="14.6640625" bestFit="1" customWidth="1"/>
    <col min="5" max="5" width="10.6640625" bestFit="1" customWidth="1"/>
    <col min="6" max="6" width="16.5546875" bestFit="1" customWidth="1"/>
  </cols>
  <sheetData>
    <row r="1" spans="1:6" ht="23.4" x14ac:dyDescent="0.45">
      <c r="A1" s="3" t="s">
        <v>16</v>
      </c>
    </row>
    <row r="2" spans="1:6" x14ac:dyDescent="0.3">
      <c r="B2" s="5" t="s">
        <v>22</v>
      </c>
    </row>
    <row r="3" spans="1:6" x14ac:dyDescent="0.3">
      <c r="B3" t="s">
        <v>23</v>
      </c>
    </row>
    <row r="4" spans="1:6" x14ac:dyDescent="0.3">
      <c r="A4" s="1" t="s">
        <v>17</v>
      </c>
    </row>
    <row r="5" spans="1:6" x14ac:dyDescent="0.3">
      <c r="A5" s="1" t="s">
        <v>2</v>
      </c>
      <c r="B5">
        <v>52.427670082621241</v>
      </c>
      <c r="C5">
        <v>366.87161632396754</v>
      </c>
      <c r="D5">
        <v>-86.637790751551094</v>
      </c>
      <c r="E5">
        <v>487.66272891938701</v>
      </c>
    </row>
    <row r="6" spans="1:6" x14ac:dyDescent="0.3">
      <c r="A6" s="1" t="s">
        <v>3</v>
      </c>
      <c r="B6">
        <v>14.137669922993705</v>
      </c>
      <c r="C6">
        <v>2.9669992182874667</v>
      </c>
      <c r="D6">
        <v>6.4465254053755459</v>
      </c>
      <c r="E6">
        <v>-3.1946960522689185</v>
      </c>
    </row>
    <row r="7" spans="1:6" x14ac:dyDescent="0.3">
      <c r="A7" s="1" t="s">
        <v>4</v>
      </c>
      <c r="B7">
        <v>4.9025365902564628</v>
      </c>
      <c r="C7">
        <v>4.3974540537634645</v>
      </c>
      <c r="D7">
        <v>3.4986785038990593</v>
      </c>
      <c r="E7">
        <v>3.1106073136751622</v>
      </c>
      <c r="F7" s="1" t="s">
        <v>21</v>
      </c>
    </row>
    <row r="8" spans="1:6" x14ac:dyDescent="0.3">
      <c r="F8">
        <f>SUM(E281:E319)</f>
        <v>10447.92409550913</v>
      </c>
    </row>
    <row r="9" spans="1:6" x14ac:dyDescent="0.3">
      <c r="A9" t="s">
        <v>0</v>
      </c>
      <c r="B9" t="s">
        <v>18</v>
      </c>
      <c r="C9" t="s">
        <v>19</v>
      </c>
      <c r="D9" t="s">
        <v>20</v>
      </c>
      <c r="E9" t="s">
        <v>1</v>
      </c>
    </row>
    <row r="10" spans="1:6" x14ac:dyDescent="0.3">
      <c r="A10">
        <v>-287</v>
      </c>
      <c r="B10">
        <v>0</v>
      </c>
      <c r="C10">
        <v>1.32931</v>
      </c>
      <c r="D10">
        <f>$D$5*EXP(-(($A10-$D$6)^2)/(2*$D$7^2))+$E$5*EXP(-(($A10-$E$6)^2)/(2*$E$7^2))+$C$5*EXP(-(($A10-$C$6)^2)/(2*$C$7^2))+$B$5*EXP(-(($A10-$B$6)^2)/(2*$B$7^2))</f>
        <v>0</v>
      </c>
      <c r="E10">
        <f>(D10-C10)^2</f>
        <v>1.7670650761</v>
      </c>
    </row>
    <row r="11" spans="1:6" x14ac:dyDescent="0.3">
      <c r="A11">
        <v>-286</v>
      </c>
      <c r="B11">
        <v>0</v>
      </c>
      <c r="C11">
        <v>2</v>
      </c>
      <c r="D11">
        <f>$D$5*EXP(-(($A11-$D$6)^2)/(2*$D$7^2))+$E$5*EXP(-(($A11-$E$6)^2)/(2*$E$7^2))+$C$5*EXP(-(($A11-$C$6)^2)/(2*$C$7^2))+$B$5*EXP(-(($A11-$B$6)^2)/(2*$B$7^2))</f>
        <v>0</v>
      </c>
      <c r="E11">
        <f t="shared" ref="E11:E74" si="0">(D11-C11)^2</f>
        <v>4</v>
      </c>
    </row>
    <row r="12" spans="1:6" x14ac:dyDescent="0.3">
      <c r="A12">
        <v>-285</v>
      </c>
      <c r="B12">
        <v>0</v>
      </c>
      <c r="C12">
        <v>2.65862</v>
      </c>
      <c r="D12">
        <f t="shared" ref="D12:D74" si="1">$D$5*EXP(-(($A12-$D$6)^2)/(2*$D$7^2))+$E$5*EXP(-(($A12-$E$6)^2)/(2*$E$7^2))+$C$5*EXP(-(($A12-$C$6)^2)/(2*$C$7^2))+$B$5*EXP(-(($A12-$B$6)^2)/(2*$B$7^2))</f>
        <v>0</v>
      </c>
      <c r="E12">
        <f t="shared" si="0"/>
        <v>7.0682603043999999</v>
      </c>
    </row>
    <row r="13" spans="1:6" x14ac:dyDescent="0.3">
      <c r="A13">
        <v>-284</v>
      </c>
      <c r="B13">
        <v>0</v>
      </c>
      <c r="C13">
        <v>3.67069</v>
      </c>
      <c r="D13">
        <f t="shared" si="1"/>
        <v>0</v>
      </c>
      <c r="E13">
        <f t="shared" si="0"/>
        <v>13.473965076100001</v>
      </c>
    </row>
    <row r="14" spans="1:6" x14ac:dyDescent="0.3">
      <c r="A14">
        <v>-283</v>
      </c>
      <c r="B14">
        <v>0</v>
      </c>
      <c r="C14">
        <v>2.34138</v>
      </c>
      <c r="D14">
        <f t="shared" si="1"/>
        <v>0</v>
      </c>
      <c r="E14">
        <f t="shared" si="0"/>
        <v>5.4820603044</v>
      </c>
    </row>
    <row r="15" spans="1:6" x14ac:dyDescent="0.3">
      <c r="A15">
        <v>-282</v>
      </c>
      <c r="B15">
        <v>0</v>
      </c>
      <c r="C15">
        <v>1.65862</v>
      </c>
      <c r="D15">
        <f t="shared" si="1"/>
        <v>0</v>
      </c>
      <c r="E15">
        <f t="shared" si="0"/>
        <v>2.7510203043999999</v>
      </c>
    </row>
    <row r="16" spans="1:6" x14ac:dyDescent="0.3">
      <c r="A16">
        <v>-281</v>
      </c>
      <c r="B16">
        <v>0</v>
      </c>
      <c r="C16">
        <v>3</v>
      </c>
      <c r="D16">
        <f t="shared" si="1"/>
        <v>0</v>
      </c>
      <c r="E16">
        <f t="shared" si="0"/>
        <v>9</v>
      </c>
    </row>
    <row r="17" spans="1:5" x14ac:dyDescent="0.3">
      <c r="A17">
        <v>-280</v>
      </c>
      <c r="B17">
        <v>0</v>
      </c>
      <c r="C17">
        <v>2.34138</v>
      </c>
      <c r="D17">
        <f t="shared" si="1"/>
        <v>0</v>
      </c>
      <c r="E17">
        <f t="shared" si="0"/>
        <v>5.4820603044</v>
      </c>
    </row>
    <row r="18" spans="1:5" x14ac:dyDescent="0.3">
      <c r="A18">
        <v>-279</v>
      </c>
      <c r="B18">
        <v>0</v>
      </c>
      <c r="C18">
        <v>1.65862</v>
      </c>
      <c r="D18">
        <f t="shared" si="1"/>
        <v>0</v>
      </c>
      <c r="E18">
        <f t="shared" si="0"/>
        <v>2.7510203043999999</v>
      </c>
    </row>
    <row r="19" spans="1:5" x14ac:dyDescent="0.3">
      <c r="A19">
        <v>-278</v>
      </c>
      <c r="B19">
        <v>0</v>
      </c>
      <c r="C19">
        <v>2.34138</v>
      </c>
      <c r="D19">
        <f t="shared" si="1"/>
        <v>0</v>
      </c>
      <c r="E19">
        <f t="shared" si="0"/>
        <v>5.4820603044</v>
      </c>
    </row>
    <row r="20" spans="1:5" x14ac:dyDescent="0.3">
      <c r="A20">
        <v>-277</v>
      </c>
      <c r="B20">
        <v>0</v>
      </c>
      <c r="C20">
        <v>1</v>
      </c>
      <c r="D20">
        <f t="shared" si="1"/>
        <v>0</v>
      </c>
      <c r="E20">
        <f t="shared" si="0"/>
        <v>1</v>
      </c>
    </row>
    <row r="21" spans="1:5" x14ac:dyDescent="0.3">
      <c r="A21">
        <v>-276</v>
      </c>
      <c r="B21">
        <v>0</v>
      </c>
      <c r="C21">
        <v>2.3172299999999999</v>
      </c>
      <c r="D21">
        <f t="shared" si="1"/>
        <v>0</v>
      </c>
      <c r="E21">
        <f t="shared" si="0"/>
        <v>5.3695548728999993</v>
      </c>
    </row>
    <row r="22" spans="1:5" x14ac:dyDescent="0.3">
      <c r="A22">
        <v>-275</v>
      </c>
      <c r="B22">
        <v>0</v>
      </c>
      <c r="C22">
        <v>3.6827700000000001</v>
      </c>
      <c r="D22">
        <f t="shared" si="1"/>
        <v>0</v>
      </c>
      <c r="E22">
        <f t="shared" si="0"/>
        <v>13.562794872900001</v>
      </c>
    </row>
    <row r="23" spans="1:5" x14ac:dyDescent="0.3">
      <c r="A23">
        <v>-274</v>
      </c>
      <c r="B23">
        <v>0</v>
      </c>
      <c r="C23">
        <v>1.32931</v>
      </c>
      <c r="D23">
        <f t="shared" si="1"/>
        <v>0</v>
      </c>
      <c r="E23">
        <f t="shared" si="0"/>
        <v>1.7670650761</v>
      </c>
    </row>
    <row r="24" spans="1:5" x14ac:dyDescent="0.3">
      <c r="A24">
        <v>-273</v>
      </c>
      <c r="B24">
        <v>0</v>
      </c>
      <c r="C24">
        <v>2.65862</v>
      </c>
      <c r="D24">
        <f t="shared" si="1"/>
        <v>0</v>
      </c>
      <c r="E24">
        <f t="shared" si="0"/>
        <v>7.0682603043999999</v>
      </c>
    </row>
    <row r="25" spans="1:5" x14ac:dyDescent="0.3">
      <c r="A25">
        <v>-272</v>
      </c>
      <c r="B25">
        <v>0</v>
      </c>
      <c r="C25">
        <v>4.9879199999999999</v>
      </c>
      <c r="D25">
        <f t="shared" si="1"/>
        <v>0</v>
      </c>
      <c r="E25">
        <f t="shared" si="0"/>
        <v>24.879345926399999</v>
      </c>
    </row>
    <row r="26" spans="1:5" x14ac:dyDescent="0.3">
      <c r="A26">
        <v>-271</v>
      </c>
      <c r="B26">
        <v>0</v>
      </c>
      <c r="C26">
        <v>6.6706899999999996</v>
      </c>
      <c r="D26">
        <f t="shared" si="1"/>
        <v>0</v>
      </c>
      <c r="E26">
        <f t="shared" si="0"/>
        <v>44.498105076099996</v>
      </c>
    </row>
    <row r="27" spans="1:5" x14ac:dyDescent="0.3">
      <c r="A27">
        <v>-270</v>
      </c>
      <c r="B27">
        <v>0</v>
      </c>
      <c r="C27">
        <v>5.6706899999999996</v>
      </c>
      <c r="D27">
        <f t="shared" si="1"/>
        <v>0</v>
      </c>
      <c r="E27">
        <f t="shared" si="0"/>
        <v>32.156725076099995</v>
      </c>
    </row>
    <row r="28" spans="1:5" x14ac:dyDescent="0.3">
      <c r="A28">
        <v>-269</v>
      </c>
      <c r="B28">
        <v>0</v>
      </c>
      <c r="C28">
        <v>4.34138</v>
      </c>
      <c r="D28">
        <f t="shared" si="1"/>
        <v>0</v>
      </c>
      <c r="E28">
        <f t="shared" si="0"/>
        <v>18.847580304400001</v>
      </c>
    </row>
    <row r="29" spans="1:5" x14ac:dyDescent="0.3">
      <c r="A29">
        <v>-268</v>
      </c>
      <c r="B29">
        <v>0</v>
      </c>
      <c r="C29">
        <v>3.9879199999999999</v>
      </c>
      <c r="D29">
        <f t="shared" si="1"/>
        <v>0</v>
      </c>
      <c r="E29">
        <f t="shared" si="0"/>
        <v>15.903505926399999</v>
      </c>
    </row>
    <row r="30" spans="1:5" x14ac:dyDescent="0.3">
      <c r="A30">
        <v>-267</v>
      </c>
      <c r="B30">
        <v>0</v>
      </c>
      <c r="C30">
        <v>6</v>
      </c>
      <c r="D30">
        <f t="shared" si="1"/>
        <v>0</v>
      </c>
      <c r="E30">
        <f t="shared" si="0"/>
        <v>36</v>
      </c>
    </row>
    <row r="31" spans="1:5" x14ac:dyDescent="0.3">
      <c r="A31">
        <v>-266</v>
      </c>
      <c r="B31">
        <v>0</v>
      </c>
      <c r="C31">
        <v>5.0120800000000001</v>
      </c>
      <c r="D31">
        <f t="shared" si="1"/>
        <v>0</v>
      </c>
      <c r="E31">
        <f t="shared" si="0"/>
        <v>25.120945926400001</v>
      </c>
    </row>
    <row r="32" spans="1:5" x14ac:dyDescent="0.3">
      <c r="A32">
        <v>-265</v>
      </c>
      <c r="B32">
        <v>0</v>
      </c>
      <c r="C32">
        <v>2.34138</v>
      </c>
      <c r="D32">
        <f t="shared" si="1"/>
        <v>0</v>
      </c>
      <c r="E32">
        <f t="shared" si="0"/>
        <v>5.4820603044</v>
      </c>
    </row>
    <row r="33" spans="1:5" x14ac:dyDescent="0.3">
      <c r="A33">
        <v>-264</v>
      </c>
      <c r="B33">
        <v>0</v>
      </c>
      <c r="C33">
        <v>1</v>
      </c>
      <c r="D33">
        <f t="shared" si="1"/>
        <v>0</v>
      </c>
      <c r="E33">
        <f t="shared" si="0"/>
        <v>1</v>
      </c>
    </row>
    <row r="34" spans="1:5" x14ac:dyDescent="0.3">
      <c r="A34">
        <v>-263</v>
      </c>
      <c r="B34">
        <v>0</v>
      </c>
      <c r="C34">
        <v>1.65862</v>
      </c>
      <c r="D34">
        <f t="shared" si="1"/>
        <v>0</v>
      </c>
      <c r="E34">
        <f t="shared" si="0"/>
        <v>2.7510203043999999</v>
      </c>
    </row>
    <row r="35" spans="1:5" x14ac:dyDescent="0.3">
      <c r="A35">
        <v>-262</v>
      </c>
      <c r="B35">
        <v>0</v>
      </c>
      <c r="C35">
        <v>3</v>
      </c>
      <c r="D35">
        <f t="shared" si="1"/>
        <v>0</v>
      </c>
      <c r="E35">
        <f t="shared" si="0"/>
        <v>9</v>
      </c>
    </row>
    <row r="36" spans="1:5" x14ac:dyDescent="0.3">
      <c r="A36">
        <v>-261</v>
      </c>
      <c r="B36">
        <v>0</v>
      </c>
      <c r="C36">
        <v>3.65862</v>
      </c>
      <c r="D36">
        <f t="shared" si="1"/>
        <v>0</v>
      </c>
      <c r="E36">
        <f t="shared" si="0"/>
        <v>13.385500304400001</v>
      </c>
    </row>
    <row r="37" spans="1:5" x14ac:dyDescent="0.3">
      <c r="A37">
        <v>-260</v>
      </c>
      <c r="B37">
        <v>0</v>
      </c>
      <c r="C37">
        <v>4.0120800000000001</v>
      </c>
      <c r="D37">
        <f t="shared" si="1"/>
        <v>0</v>
      </c>
      <c r="E37">
        <f t="shared" si="0"/>
        <v>16.096785926399999</v>
      </c>
    </row>
    <row r="38" spans="1:5" x14ac:dyDescent="0.3">
      <c r="A38">
        <v>-259</v>
      </c>
      <c r="B38">
        <v>0</v>
      </c>
      <c r="C38">
        <v>2.9879199999999999</v>
      </c>
      <c r="D38">
        <f t="shared" si="1"/>
        <v>0</v>
      </c>
      <c r="E38">
        <f t="shared" si="0"/>
        <v>8.9276659263999996</v>
      </c>
    </row>
    <row r="39" spans="1:5" x14ac:dyDescent="0.3">
      <c r="A39">
        <v>-258</v>
      </c>
      <c r="B39">
        <v>0</v>
      </c>
      <c r="C39">
        <v>5</v>
      </c>
      <c r="D39">
        <f t="shared" si="1"/>
        <v>0</v>
      </c>
      <c r="E39">
        <f t="shared" si="0"/>
        <v>25</v>
      </c>
    </row>
    <row r="40" spans="1:5" x14ac:dyDescent="0.3">
      <c r="A40">
        <v>-257</v>
      </c>
      <c r="B40">
        <v>0</v>
      </c>
      <c r="C40">
        <v>5</v>
      </c>
      <c r="D40">
        <f t="shared" si="1"/>
        <v>0</v>
      </c>
      <c r="E40">
        <f t="shared" si="0"/>
        <v>25</v>
      </c>
    </row>
    <row r="41" spans="1:5" x14ac:dyDescent="0.3">
      <c r="A41">
        <v>-256</v>
      </c>
      <c r="B41">
        <v>0</v>
      </c>
      <c r="C41">
        <v>5.65862</v>
      </c>
      <c r="D41">
        <f t="shared" si="1"/>
        <v>0</v>
      </c>
      <c r="E41">
        <f t="shared" si="0"/>
        <v>32.019980304400001</v>
      </c>
    </row>
    <row r="42" spans="1:5" x14ac:dyDescent="0.3">
      <c r="A42">
        <v>-255</v>
      </c>
      <c r="B42">
        <v>0</v>
      </c>
      <c r="C42">
        <v>4.6948499999999997</v>
      </c>
      <c r="D42">
        <f t="shared" si="1"/>
        <v>0</v>
      </c>
      <c r="E42">
        <f t="shared" si="0"/>
        <v>22.041616522499996</v>
      </c>
    </row>
    <row r="43" spans="1:5" x14ac:dyDescent="0.3">
      <c r="A43">
        <v>-254</v>
      </c>
      <c r="B43">
        <v>0</v>
      </c>
      <c r="C43">
        <v>1.6465399999999999</v>
      </c>
      <c r="D43">
        <f t="shared" si="1"/>
        <v>0</v>
      </c>
      <c r="E43">
        <f t="shared" si="0"/>
        <v>2.7110939715999995</v>
      </c>
    </row>
    <row r="44" spans="1:5" x14ac:dyDescent="0.3">
      <c r="A44">
        <v>-253</v>
      </c>
      <c r="B44">
        <v>0</v>
      </c>
      <c r="C44">
        <v>4.6706899999999996</v>
      </c>
      <c r="D44">
        <f t="shared" si="1"/>
        <v>0</v>
      </c>
      <c r="E44">
        <f t="shared" si="0"/>
        <v>21.815345076099995</v>
      </c>
    </row>
    <row r="45" spans="1:5" x14ac:dyDescent="0.3">
      <c r="A45">
        <v>-252</v>
      </c>
      <c r="B45">
        <v>0</v>
      </c>
      <c r="C45">
        <v>4</v>
      </c>
      <c r="D45">
        <f t="shared" si="1"/>
        <v>0</v>
      </c>
      <c r="E45">
        <f t="shared" si="0"/>
        <v>16</v>
      </c>
    </row>
    <row r="46" spans="1:5" x14ac:dyDescent="0.3">
      <c r="A46">
        <v>-251</v>
      </c>
      <c r="B46">
        <v>0</v>
      </c>
      <c r="C46">
        <v>3.34138</v>
      </c>
      <c r="D46">
        <f t="shared" si="1"/>
        <v>0</v>
      </c>
      <c r="E46">
        <f t="shared" si="0"/>
        <v>11.164820304400001</v>
      </c>
    </row>
    <row r="47" spans="1:5" x14ac:dyDescent="0.3">
      <c r="A47">
        <v>-250</v>
      </c>
      <c r="B47">
        <v>0</v>
      </c>
      <c r="C47">
        <v>2.32931</v>
      </c>
      <c r="D47">
        <f t="shared" si="1"/>
        <v>0</v>
      </c>
      <c r="E47">
        <f t="shared" si="0"/>
        <v>5.4256850760999997</v>
      </c>
    </row>
    <row r="48" spans="1:5" x14ac:dyDescent="0.3">
      <c r="A48">
        <v>-249</v>
      </c>
      <c r="B48">
        <v>0</v>
      </c>
      <c r="C48">
        <v>4.3172300000000003</v>
      </c>
      <c r="D48">
        <f t="shared" si="1"/>
        <v>0</v>
      </c>
      <c r="E48">
        <f t="shared" si="0"/>
        <v>18.638474872900002</v>
      </c>
    </row>
    <row r="49" spans="1:5" x14ac:dyDescent="0.3">
      <c r="A49">
        <v>-248</v>
      </c>
      <c r="B49">
        <v>0</v>
      </c>
      <c r="C49">
        <v>6.0120800000000001</v>
      </c>
      <c r="D49">
        <f t="shared" si="1"/>
        <v>0</v>
      </c>
      <c r="E49">
        <f t="shared" si="0"/>
        <v>36.145105926399999</v>
      </c>
    </row>
    <row r="50" spans="1:5" x14ac:dyDescent="0.3">
      <c r="A50">
        <v>-247</v>
      </c>
      <c r="B50">
        <v>0</v>
      </c>
      <c r="C50">
        <v>4.9879199999999999</v>
      </c>
      <c r="D50">
        <f t="shared" si="1"/>
        <v>0</v>
      </c>
      <c r="E50">
        <f t="shared" si="0"/>
        <v>24.879345926399999</v>
      </c>
    </row>
    <row r="51" spans="1:5" x14ac:dyDescent="0.3">
      <c r="A51">
        <v>-246</v>
      </c>
      <c r="B51">
        <v>0</v>
      </c>
      <c r="C51">
        <v>5.3534600000000001</v>
      </c>
      <c r="D51">
        <f t="shared" si="1"/>
        <v>0</v>
      </c>
      <c r="E51">
        <f t="shared" si="0"/>
        <v>28.659533971600002</v>
      </c>
    </row>
    <row r="52" spans="1:5" x14ac:dyDescent="0.3">
      <c r="A52">
        <v>-245</v>
      </c>
      <c r="B52">
        <v>0</v>
      </c>
      <c r="C52">
        <v>3.6465399999999999</v>
      </c>
      <c r="D52">
        <f t="shared" si="1"/>
        <v>0</v>
      </c>
      <c r="E52">
        <f t="shared" si="0"/>
        <v>13.2972539716</v>
      </c>
    </row>
    <row r="53" spans="1:5" x14ac:dyDescent="0.3">
      <c r="A53">
        <v>-244</v>
      </c>
      <c r="B53">
        <v>0</v>
      </c>
      <c r="C53">
        <v>6.6706899999999996</v>
      </c>
      <c r="D53">
        <f t="shared" si="1"/>
        <v>0</v>
      </c>
      <c r="E53">
        <f t="shared" si="0"/>
        <v>44.498105076099996</v>
      </c>
    </row>
    <row r="54" spans="1:5" x14ac:dyDescent="0.3">
      <c r="A54">
        <v>-243</v>
      </c>
      <c r="B54">
        <v>0</v>
      </c>
      <c r="C54">
        <v>4.6827699999999997</v>
      </c>
      <c r="D54">
        <f t="shared" si="1"/>
        <v>0</v>
      </c>
      <c r="E54">
        <f t="shared" si="0"/>
        <v>21.928334872899995</v>
      </c>
    </row>
    <row r="55" spans="1:5" x14ac:dyDescent="0.3">
      <c r="A55">
        <v>-242</v>
      </c>
      <c r="B55">
        <v>0</v>
      </c>
      <c r="C55">
        <v>2.65862</v>
      </c>
      <c r="D55">
        <f t="shared" si="1"/>
        <v>0</v>
      </c>
      <c r="E55">
        <f t="shared" si="0"/>
        <v>7.0682603043999999</v>
      </c>
    </row>
    <row r="56" spans="1:5" x14ac:dyDescent="0.3">
      <c r="A56">
        <v>-241</v>
      </c>
      <c r="B56">
        <v>0</v>
      </c>
      <c r="C56">
        <v>3.34138</v>
      </c>
      <c r="D56">
        <f t="shared" si="1"/>
        <v>0</v>
      </c>
      <c r="E56">
        <f t="shared" si="0"/>
        <v>11.164820304400001</v>
      </c>
    </row>
    <row r="57" spans="1:5" x14ac:dyDescent="0.3">
      <c r="A57">
        <v>-240</v>
      </c>
      <c r="B57">
        <v>0</v>
      </c>
      <c r="C57">
        <v>3.3172299999999999</v>
      </c>
      <c r="D57">
        <f t="shared" si="1"/>
        <v>0</v>
      </c>
      <c r="E57">
        <f t="shared" si="0"/>
        <v>11.004014872899999</v>
      </c>
    </row>
    <row r="58" spans="1:5" x14ac:dyDescent="0.3">
      <c r="A58">
        <v>-239</v>
      </c>
      <c r="B58">
        <v>0</v>
      </c>
      <c r="C58">
        <v>6.3293100000000004</v>
      </c>
      <c r="D58">
        <f t="shared" si="1"/>
        <v>0</v>
      </c>
      <c r="E58">
        <f t="shared" si="0"/>
        <v>40.060165076100006</v>
      </c>
    </row>
    <row r="59" spans="1:5" x14ac:dyDescent="0.3">
      <c r="A59">
        <v>-238</v>
      </c>
      <c r="B59">
        <v>0</v>
      </c>
      <c r="C59">
        <v>6.0120800000000001</v>
      </c>
      <c r="D59">
        <f t="shared" si="1"/>
        <v>0</v>
      </c>
      <c r="E59">
        <f t="shared" si="0"/>
        <v>36.145105926399999</v>
      </c>
    </row>
    <row r="60" spans="1:5" x14ac:dyDescent="0.3">
      <c r="A60">
        <v>-237</v>
      </c>
      <c r="B60">
        <v>0</v>
      </c>
      <c r="C60">
        <v>3.67069</v>
      </c>
      <c r="D60">
        <f t="shared" si="1"/>
        <v>0</v>
      </c>
      <c r="E60">
        <f t="shared" si="0"/>
        <v>13.473965076100001</v>
      </c>
    </row>
    <row r="61" spans="1:5" x14ac:dyDescent="0.3">
      <c r="A61">
        <v>-236</v>
      </c>
      <c r="B61">
        <v>0.19522900000000001</v>
      </c>
      <c r="C61">
        <v>4.3172300000000003</v>
      </c>
      <c r="D61">
        <f t="shared" si="1"/>
        <v>0</v>
      </c>
      <c r="E61">
        <f t="shared" si="0"/>
        <v>18.638474872900002</v>
      </c>
    </row>
    <row r="62" spans="1:5" x14ac:dyDescent="0.3">
      <c r="A62">
        <v>-235</v>
      </c>
      <c r="B62">
        <v>0.80477100000000001</v>
      </c>
      <c r="C62">
        <v>6.34138</v>
      </c>
      <c r="D62">
        <f t="shared" si="1"/>
        <v>0</v>
      </c>
      <c r="E62">
        <f t="shared" si="0"/>
        <v>40.213100304400001</v>
      </c>
    </row>
    <row r="63" spans="1:5" x14ac:dyDescent="0.3">
      <c r="A63">
        <v>-234</v>
      </c>
      <c r="B63">
        <v>0.19522900000000001</v>
      </c>
      <c r="C63">
        <v>5.9879199999999999</v>
      </c>
      <c r="D63">
        <f t="shared" si="1"/>
        <v>0</v>
      </c>
      <c r="E63">
        <f t="shared" si="0"/>
        <v>35.855185926399997</v>
      </c>
    </row>
    <row r="64" spans="1:5" x14ac:dyDescent="0.3">
      <c r="A64">
        <v>-233</v>
      </c>
      <c r="B64">
        <v>0.80477100000000001</v>
      </c>
      <c r="C64">
        <v>7.0120800000000001</v>
      </c>
      <c r="D64">
        <f t="shared" si="1"/>
        <v>0</v>
      </c>
      <c r="E64">
        <f t="shared" si="0"/>
        <v>49.169265926400001</v>
      </c>
    </row>
    <row r="65" spans="1:5" x14ac:dyDescent="0.3">
      <c r="A65">
        <v>-232</v>
      </c>
      <c r="B65">
        <v>0</v>
      </c>
      <c r="C65">
        <v>5</v>
      </c>
      <c r="D65">
        <f t="shared" si="1"/>
        <v>0</v>
      </c>
      <c r="E65">
        <f t="shared" si="0"/>
        <v>25</v>
      </c>
    </row>
    <row r="66" spans="1:5" x14ac:dyDescent="0.3">
      <c r="A66">
        <v>-231</v>
      </c>
      <c r="B66">
        <v>0.58568600000000004</v>
      </c>
      <c r="C66">
        <v>5</v>
      </c>
      <c r="D66">
        <f t="shared" si="1"/>
        <v>0</v>
      </c>
      <c r="E66">
        <f t="shared" si="0"/>
        <v>25</v>
      </c>
    </row>
    <row r="67" spans="1:5" x14ac:dyDescent="0.3">
      <c r="A67">
        <v>-230</v>
      </c>
      <c r="B67">
        <v>2.41431</v>
      </c>
      <c r="C67">
        <v>6.9758500000000003</v>
      </c>
      <c r="D67">
        <f t="shared" si="1"/>
        <v>0</v>
      </c>
      <c r="E67">
        <f t="shared" si="0"/>
        <v>48.662483222500008</v>
      </c>
    </row>
    <row r="68" spans="1:5" x14ac:dyDescent="0.3">
      <c r="A68">
        <v>-229</v>
      </c>
      <c r="B68">
        <v>0</v>
      </c>
      <c r="C68">
        <v>10.3414</v>
      </c>
      <c r="D68">
        <f t="shared" si="1"/>
        <v>0</v>
      </c>
      <c r="E68">
        <f t="shared" si="0"/>
        <v>106.94455396000001</v>
      </c>
    </row>
    <row r="69" spans="1:5" x14ac:dyDescent="0.3">
      <c r="A69">
        <v>-228</v>
      </c>
      <c r="B69">
        <v>0.19522900000000001</v>
      </c>
      <c r="C69">
        <v>7.0241499999999997</v>
      </c>
      <c r="D69">
        <f t="shared" si="1"/>
        <v>0</v>
      </c>
      <c r="E69">
        <f t="shared" si="0"/>
        <v>49.338683222499995</v>
      </c>
    </row>
    <row r="70" spans="1:5" x14ac:dyDescent="0.3">
      <c r="A70">
        <v>-227</v>
      </c>
      <c r="B70">
        <v>1</v>
      </c>
      <c r="C70">
        <v>103.43899999999999</v>
      </c>
      <c r="D70">
        <f t="shared" si="1"/>
        <v>0</v>
      </c>
      <c r="E70">
        <f t="shared" si="0"/>
        <v>10699.626720999999</v>
      </c>
    </row>
    <row r="71" spans="1:5" x14ac:dyDescent="0.3">
      <c r="A71">
        <v>-226</v>
      </c>
      <c r="B71">
        <v>1</v>
      </c>
      <c r="C71">
        <v>208.54900000000001</v>
      </c>
      <c r="D71">
        <f t="shared" si="1"/>
        <v>0</v>
      </c>
      <c r="E71">
        <f t="shared" si="0"/>
        <v>43492.685401000002</v>
      </c>
    </row>
    <row r="72" spans="1:5" x14ac:dyDescent="0.3">
      <c r="A72">
        <v>-225</v>
      </c>
      <c r="B72">
        <v>0.80477100000000001</v>
      </c>
      <c r="C72">
        <v>6.65862</v>
      </c>
      <c r="D72">
        <f t="shared" si="1"/>
        <v>0</v>
      </c>
      <c r="E72">
        <f t="shared" si="0"/>
        <v>44.337220304399999</v>
      </c>
    </row>
    <row r="73" spans="1:5" x14ac:dyDescent="0.3">
      <c r="A73">
        <v>-224</v>
      </c>
      <c r="B73">
        <v>0.19522900000000001</v>
      </c>
      <c r="C73">
        <v>7.0120800000000001</v>
      </c>
      <c r="D73">
        <f t="shared" si="1"/>
        <v>0</v>
      </c>
      <c r="E73">
        <f t="shared" si="0"/>
        <v>49.169265926400001</v>
      </c>
    </row>
    <row r="74" spans="1:5" x14ac:dyDescent="0.3">
      <c r="A74">
        <v>-223</v>
      </c>
      <c r="B74">
        <v>0.80477100000000001</v>
      </c>
      <c r="C74">
        <v>5.9879199999999999</v>
      </c>
      <c r="D74">
        <f t="shared" si="1"/>
        <v>0</v>
      </c>
      <c r="E74">
        <f t="shared" si="0"/>
        <v>35.855185926399997</v>
      </c>
    </row>
    <row r="75" spans="1:5" x14ac:dyDescent="0.3">
      <c r="A75">
        <v>-222</v>
      </c>
      <c r="B75">
        <v>0.19522900000000001</v>
      </c>
      <c r="C75">
        <v>8</v>
      </c>
      <c r="D75">
        <f t="shared" ref="D75:D138" si="2">$D$5*EXP(-(($A75-$D$6)^2)/(2*$D$7^2))+$E$5*EXP(-(($A75-$E$6)^2)/(2*$E$7^2))+$C$5*EXP(-(($A75-$C$6)^2)/(2*$C$7^2))+$B$5*EXP(-(($A75-$B$6)^2)/(2*$B$7^2))</f>
        <v>0</v>
      </c>
      <c r="E75">
        <f t="shared" ref="E75:E138" si="3">(D75-C75)^2</f>
        <v>64</v>
      </c>
    </row>
    <row r="76" spans="1:5" x14ac:dyDescent="0.3">
      <c r="A76">
        <v>-221</v>
      </c>
      <c r="B76">
        <v>1</v>
      </c>
      <c r="C76">
        <v>7.34138</v>
      </c>
      <c r="D76">
        <f t="shared" si="2"/>
        <v>0</v>
      </c>
      <c r="E76">
        <f t="shared" si="3"/>
        <v>53.895860304400003</v>
      </c>
    </row>
    <row r="77" spans="1:5" x14ac:dyDescent="0.3">
      <c r="A77">
        <v>-220</v>
      </c>
      <c r="B77">
        <v>1</v>
      </c>
      <c r="C77">
        <v>6.65862</v>
      </c>
      <c r="D77">
        <f t="shared" si="2"/>
        <v>0</v>
      </c>
      <c r="E77">
        <f t="shared" si="3"/>
        <v>44.337220304399999</v>
      </c>
    </row>
    <row r="78" spans="1:5" x14ac:dyDescent="0.3">
      <c r="A78">
        <v>-219</v>
      </c>
      <c r="B78">
        <v>1</v>
      </c>
      <c r="C78">
        <v>8.9879200000000008</v>
      </c>
      <c r="D78">
        <f t="shared" si="2"/>
        <v>0</v>
      </c>
      <c r="E78">
        <f t="shared" si="3"/>
        <v>80.782705926400013</v>
      </c>
    </row>
    <row r="79" spans="1:5" x14ac:dyDescent="0.3">
      <c r="A79">
        <v>-218</v>
      </c>
      <c r="B79">
        <v>1.19523</v>
      </c>
      <c r="C79">
        <v>9.6827699999999997</v>
      </c>
      <c r="D79">
        <f t="shared" si="2"/>
        <v>0</v>
      </c>
      <c r="E79">
        <f t="shared" si="3"/>
        <v>93.756034872899988</v>
      </c>
    </row>
    <row r="80" spans="1:5" x14ac:dyDescent="0.3">
      <c r="A80">
        <v>-217</v>
      </c>
      <c r="B80">
        <v>2</v>
      </c>
      <c r="C80">
        <v>7</v>
      </c>
      <c r="D80">
        <f t="shared" si="2"/>
        <v>0</v>
      </c>
      <c r="E80">
        <f t="shared" si="3"/>
        <v>49</v>
      </c>
    </row>
    <row r="81" spans="1:5" x14ac:dyDescent="0.3">
      <c r="A81">
        <v>-216</v>
      </c>
      <c r="B81">
        <v>2.19523</v>
      </c>
      <c r="C81">
        <v>7.9879199999999999</v>
      </c>
      <c r="D81">
        <f t="shared" si="2"/>
        <v>0</v>
      </c>
      <c r="E81">
        <f t="shared" si="3"/>
        <v>63.8068659264</v>
      </c>
    </row>
    <row r="82" spans="1:5" x14ac:dyDescent="0.3">
      <c r="A82">
        <v>-215</v>
      </c>
      <c r="B82">
        <v>2.41431</v>
      </c>
      <c r="C82">
        <v>8.6827699999999997</v>
      </c>
      <c r="D82">
        <f t="shared" si="2"/>
        <v>0</v>
      </c>
      <c r="E82">
        <f t="shared" si="3"/>
        <v>75.390494872899993</v>
      </c>
    </row>
    <row r="83" spans="1:5" x14ac:dyDescent="0.3">
      <c r="A83">
        <v>-214</v>
      </c>
      <c r="B83">
        <v>0.19522900000000001</v>
      </c>
      <c r="C83">
        <v>6.65862</v>
      </c>
      <c r="D83">
        <f t="shared" si="2"/>
        <v>0</v>
      </c>
      <c r="E83">
        <f t="shared" si="3"/>
        <v>44.337220304399999</v>
      </c>
    </row>
    <row r="84" spans="1:5" x14ac:dyDescent="0.3">
      <c r="A84">
        <v>-213</v>
      </c>
      <c r="B84">
        <v>1.39046</v>
      </c>
      <c r="C84">
        <v>7.34138</v>
      </c>
      <c r="D84">
        <f t="shared" si="2"/>
        <v>0</v>
      </c>
      <c r="E84">
        <f t="shared" si="3"/>
        <v>53.895860304400003</v>
      </c>
    </row>
    <row r="85" spans="1:5" x14ac:dyDescent="0.3">
      <c r="A85">
        <v>-212</v>
      </c>
      <c r="B85">
        <v>2.41431</v>
      </c>
      <c r="C85">
        <v>6.9879199999999999</v>
      </c>
      <c r="D85">
        <f t="shared" si="2"/>
        <v>0</v>
      </c>
      <c r="E85">
        <f t="shared" si="3"/>
        <v>48.831025926399995</v>
      </c>
    </row>
    <row r="86" spans="1:5" x14ac:dyDescent="0.3">
      <c r="A86">
        <v>-211</v>
      </c>
      <c r="B86">
        <v>0.19522900000000001</v>
      </c>
      <c r="C86">
        <v>8.3413799999999991</v>
      </c>
      <c r="D86">
        <f t="shared" si="2"/>
        <v>0</v>
      </c>
      <c r="E86">
        <f t="shared" si="3"/>
        <v>69.57862030439999</v>
      </c>
    </row>
    <row r="87" spans="1:5" x14ac:dyDescent="0.3">
      <c r="A87">
        <v>-210</v>
      </c>
      <c r="B87">
        <v>1.39046</v>
      </c>
      <c r="C87">
        <v>8.3172300000000003</v>
      </c>
      <c r="D87">
        <f t="shared" si="2"/>
        <v>0</v>
      </c>
      <c r="E87">
        <f t="shared" si="3"/>
        <v>69.176314872900008</v>
      </c>
    </row>
    <row r="88" spans="1:5" x14ac:dyDescent="0.3">
      <c r="A88">
        <v>-209</v>
      </c>
      <c r="B88">
        <v>2.80477</v>
      </c>
      <c r="C88">
        <v>10.0121</v>
      </c>
      <c r="D88">
        <f t="shared" si="2"/>
        <v>0</v>
      </c>
      <c r="E88">
        <f t="shared" si="3"/>
        <v>100.24214641</v>
      </c>
    </row>
    <row r="89" spans="1:5" x14ac:dyDescent="0.3">
      <c r="A89">
        <v>-208</v>
      </c>
      <c r="B89">
        <v>2</v>
      </c>
      <c r="C89">
        <v>8.6586200000000009</v>
      </c>
      <c r="D89">
        <f t="shared" si="2"/>
        <v>0</v>
      </c>
      <c r="E89">
        <f t="shared" si="3"/>
        <v>74.971700304400017</v>
      </c>
    </row>
    <row r="90" spans="1:5" x14ac:dyDescent="0.3">
      <c r="A90">
        <v>-207</v>
      </c>
      <c r="B90">
        <v>2</v>
      </c>
      <c r="C90">
        <v>8.0241500000000006</v>
      </c>
      <c r="D90">
        <f t="shared" si="2"/>
        <v>0</v>
      </c>
      <c r="E90">
        <f t="shared" si="3"/>
        <v>64.386983222500007</v>
      </c>
    </row>
    <row r="91" spans="1:5" x14ac:dyDescent="0.3">
      <c r="A91">
        <v>-206</v>
      </c>
      <c r="B91">
        <v>1.80477</v>
      </c>
      <c r="C91">
        <v>6.6344599999999998</v>
      </c>
      <c r="D91">
        <f t="shared" si="2"/>
        <v>0</v>
      </c>
      <c r="E91">
        <f t="shared" si="3"/>
        <v>44.016059491599997</v>
      </c>
    </row>
    <row r="92" spans="1:5" x14ac:dyDescent="0.3">
      <c r="A92">
        <v>-205</v>
      </c>
      <c r="B92">
        <v>1.39046</v>
      </c>
      <c r="C92">
        <v>11.6707</v>
      </c>
      <c r="D92">
        <f t="shared" si="2"/>
        <v>0</v>
      </c>
      <c r="E92">
        <f t="shared" si="3"/>
        <v>136.20523849</v>
      </c>
    </row>
    <row r="93" spans="1:5" x14ac:dyDescent="0.3">
      <c r="A93">
        <v>-204</v>
      </c>
      <c r="B93">
        <v>2.41431</v>
      </c>
      <c r="C93">
        <v>11</v>
      </c>
      <c r="D93">
        <f t="shared" si="2"/>
        <v>0</v>
      </c>
      <c r="E93">
        <f t="shared" si="3"/>
        <v>121</v>
      </c>
    </row>
    <row r="94" spans="1:5" x14ac:dyDescent="0.3">
      <c r="A94">
        <v>-203</v>
      </c>
      <c r="B94">
        <v>0.97614299999999998</v>
      </c>
      <c r="C94">
        <v>11.9879</v>
      </c>
      <c r="D94">
        <f t="shared" si="2"/>
        <v>0</v>
      </c>
      <c r="E94">
        <f t="shared" si="3"/>
        <v>143.70974641000001</v>
      </c>
    </row>
    <row r="95" spans="1:5" x14ac:dyDescent="0.3">
      <c r="A95">
        <v>-202</v>
      </c>
      <c r="B95">
        <v>4.60954</v>
      </c>
      <c r="C95">
        <v>12.6828</v>
      </c>
      <c r="D95">
        <f t="shared" si="2"/>
        <v>0</v>
      </c>
      <c r="E95">
        <f t="shared" si="3"/>
        <v>160.85341584</v>
      </c>
    </row>
    <row r="96" spans="1:5" x14ac:dyDescent="0.3">
      <c r="A96">
        <v>-201</v>
      </c>
      <c r="B96">
        <v>3.19523</v>
      </c>
      <c r="C96">
        <v>10.3293</v>
      </c>
      <c r="D96">
        <f t="shared" si="2"/>
        <v>0</v>
      </c>
      <c r="E96">
        <f t="shared" si="3"/>
        <v>106.69443849</v>
      </c>
    </row>
    <row r="97" spans="1:5" x14ac:dyDescent="0.3">
      <c r="A97">
        <v>-200</v>
      </c>
      <c r="B97">
        <v>4.1952299999999996</v>
      </c>
      <c r="C97">
        <v>11.3293</v>
      </c>
      <c r="D97">
        <f t="shared" si="2"/>
        <v>0</v>
      </c>
      <c r="E97">
        <f t="shared" si="3"/>
        <v>128.35303848999999</v>
      </c>
    </row>
    <row r="98" spans="1:5" x14ac:dyDescent="0.3">
      <c r="A98">
        <v>-199</v>
      </c>
      <c r="B98">
        <v>4.8047700000000004</v>
      </c>
      <c r="C98">
        <v>11.3414</v>
      </c>
      <c r="D98">
        <f t="shared" si="2"/>
        <v>0</v>
      </c>
      <c r="E98">
        <f t="shared" si="3"/>
        <v>128.62735395999999</v>
      </c>
    </row>
    <row r="99" spans="1:5" x14ac:dyDescent="0.3">
      <c r="A99">
        <v>-198</v>
      </c>
      <c r="B99">
        <v>4</v>
      </c>
      <c r="C99">
        <v>10.3293</v>
      </c>
      <c r="D99">
        <f t="shared" si="2"/>
        <v>0</v>
      </c>
      <c r="E99">
        <f t="shared" si="3"/>
        <v>106.69443849</v>
      </c>
    </row>
    <row r="100" spans="1:5" x14ac:dyDescent="0.3">
      <c r="A100">
        <v>-197</v>
      </c>
      <c r="B100">
        <v>3.80477</v>
      </c>
      <c r="C100">
        <v>13.305199999999999</v>
      </c>
      <c r="D100">
        <f t="shared" si="2"/>
        <v>0</v>
      </c>
      <c r="E100">
        <f t="shared" si="3"/>
        <v>177.02834703999997</v>
      </c>
    </row>
    <row r="101" spans="1:5" x14ac:dyDescent="0.3">
      <c r="A101">
        <v>-196</v>
      </c>
      <c r="B101">
        <v>2.60954</v>
      </c>
      <c r="C101">
        <v>16.3535</v>
      </c>
      <c r="D101">
        <f t="shared" si="2"/>
        <v>0</v>
      </c>
      <c r="E101">
        <f t="shared" si="3"/>
        <v>267.43696225000002</v>
      </c>
    </row>
    <row r="102" spans="1:5" x14ac:dyDescent="0.3">
      <c r="A102">
        <v>-195</v>
      </c>
      <c r="B102">
        <v>1</v>
      </c>
      <c r="C102">
        <v>12.6707</v>
      </c>
      <c r="D102">
        <f t="shared" si="2"/>
        <v>0</v>
      </c>
      <c r="E102">
        <f t="shared" si="3"/>
        <v>160.54663848999999</v>
      </c>
    </row>
    <row r="103" spans="1:5" x14ac:dyDescent="0.3">
      <c r="A103">
        <v>-194</v>
      </c>
      <c r="B103">
        <v>0.80477100000000001</v>
      </c>
      <c r="C103">
        <v>13.3172</v>
      </c>
      <c r="D103">
        <f t="shared" si="2"/>
        <v>0</v>
      </c>
      <c r="E103">
        <f t="shared" si="3"/>
        <v>177.34781583999998</v>
      </c>
    </row>
    <row r="104" spans="1:5" x14ac:dyDescent="0.3">
      <c r="A104">
        <v>-193</v>
      </c>
      <c r="B104">
        <v>0.58568600000000004</v>
      </c>
      <c r="C104">
        <v>14.3535</v>
      </c>
      <c r="D104">
        <f t="shared" si="2"/>
        <v>0</v>
      </c>
      <c r="E104">
        <f t="shared" si="3"/>
        <v>206.02296225000001</v>
      </c>
    </row>
    <row r="105" spans="1:5" x14ac:dyDescent="0.3">
      <c r="A105">
        <v>-192</v>
      </c>
      <c r="B105">
        <v>3.19523</v>
      </c>
      <c r="C105">
        <v>11</v>
      </c>
      <c r="D105">
        <f t="shared" si="2"/>
        <v>0</v>
      </c>
      <c r="E105">
        <f t="shared" si="3"/>
        <v>121</v>
      </c>
    </row>
    <row r="106" spans="1:5" x14ac:dyDescent="0.3">
      <c r="A106">
        <v>-191</v>
      </c>
      <c r="B106">
        <v>3.80477</v>
      </c>
      <c r="C106">
        <v>12.3172</v>
      </c>
      <c r="D106">
        <f t="shared" si="2"/>
        <v>0</v>
      </c>
      <c r="E106">
        <f t="shared" si="3"/>
        <v>151.71341583999998</v>
      </c>
    </row>
    <row r="107" spans="1:5" x14ac:dyDescent="0.3">
      <c r="A107">
        <v>-190</v>
      </c>
      <c r="B107">
        <v>2.60954</v>
      </c>
      <c r="C107">
        <v>13.3535</v>
      </c>
      <c r="D107">
        <f t="shared" si="2"/>
        <v>0</v>
      </c>
      <c r="E107">
        <f t="shared" si="3"/>
        <v>178.31596225000001</v>
      </c>
    </row>
    <row r="108" spans="1:5" x14ac:dyDescent="0.3">
      <c r="A108">
        <v>-189</v>
      </c>
      <c r="B108">
        <v>1.78091</v>
      </c>
      <c r="C108">
        <v>9.6706900000000005</v>
      </c>
      <c r="D108">
        <f t="shared" si="2"/>
        <v>0</v>
      </c>
      <c r="E108">
        <f t="shared" si="3"/>
        <v>93.522245076100006</v>
      </c>
    </row>
    <row r="109" spans="1:5" x14ac:dyDescent="0.3">
      <c r="A109">
        <v>-188</v>
      </c>
      <c r="B109">
        <v>4.2190899999999996</v>
      </c>
      <c r="C109">
        <v>9.6586200000000009</v>
      </c>
      <c r="D109">
        <f t="shared" si="2"/>
        <v>0</v>
      </c>
      <c r="E109">
        <f t="shared" si="3"/>
        <v>93.288940304400015</v>
      </c>
    </row>
    <row r="110" spans="1:5" x14ac:dyDescent="0.3">
      <c r="A110">
        <v>-187</v>
      </c>
      <c r="B110">
        <v>1.78091</v>
      </c>
      <c r="C110">
        <v>11.6586</v>
      </c>
      <c r="D110">
        <f t="shared" si="2"/>
        <v>0</v>
      </c>
      <c r="E110">
        <f t="shared" si="3"/>
        <v>135.92295396</v>
      </c>
    </row>
    <row r="111" spans="1:5" x14ac:dyDescent="0.3">
      <c r="A111">
        <v>-186</v>
      </c>
      <c r="B111">
        <v>4.4143100000000004</v>
      </c>
      <c r="C111">
        <v>13</v>
      </c>
      <c r="D111">
        <f t="shared" si="2"/>
        <v>0</v>
      </c>
      <c r="E111">
        <f t="shared" si="3"/>
        <v>169</v>
      </c>
    </row>
    <row r="112" spans="1:5" x14ac:dyDescent="0.3">
      <c r="A112">
        <v>-185</v>
      </c>
      <c r="B112">
        <v>2.19523</v>
      </c>
      <c r="C112">
        <v>12.0121</v>
      </c>
      <c r="D112">
        <f t="shared" si="2"/>
        <v>0</v>
      </c>
      <c r="E112">
        <f t="shared" si="3"/>
        <v>144.29054641000002</v>
      </c>
    </row>
    <row r="113" spans="1:5" x14ac:dyDescent="0.3">
      <c r="A113">
        <v>-184</v>
      </c>
      <c r="B113">
        <v>2.60954</v>
      </c>
      <c r="C113">
        <v>10.6586</v>
      </c>
      <c r="D113">
        <f t="shared" si="2"/>
        <v>0</v>
      </c>
      <c r="E113">
        <f t="shared" si="3"/>
        <v>113.60575396</v>
      </c>
    </row>
    <row r="114" spans="1:5" x14ac:dyDescent="0.3">
      <c r="A114">
        <v>-183</v>
      </c>
      <c r="B114">
        <v>0.80477100000000001</v>
      </c>
      <c r="C114">
        <v>13.6465</v>
      </c>
      <c r="D114">
        <f t="shared" si="2"/>
        <v>0</v>
      </c>
      <c r="E114">
        <f t="shared" si="3"/>
        <v>186.22696224999999</v>
      </c>
    </row>
    <row r="115" spans="1:5" x14ac:dyDescent="0.3">
      <c r="A115">
        <v>-182</v>
      </c>
      <c r="B115">
        <v>0.97614299999999998</v>
      </c>
      <c r="C115">
        <v>15.3535</v>
      </c>
      <c r="D115">
        <f t="shared" si="2"/>
        <v>0</v>
      </c>
      <c r="E115">
        <f t="shared" si="3"/>
        <v>235.72996225</v>
      </c>
    </row>
    <row r="116" spans="1:5" x14ac:dyDescent="0.3">
      <c r="A116">
        <v>-181</v>
      </c>
      <c r="B116">
        <v>4.4143100000000004</v>
      </c>
      <c r="C116">
        <v>13.6465</v>
      </c>
      <c r="D116">
        <f t="shared" si="2"/>
        <v>0</v>
      </c>
      <c r="E116">
        <f t="shared" si="3"/>
        <v>186.22696224999999</v>
      </c>
    </row>
    <row r="117" spans="1:5" x14ac:dyDescent="0.3">
      <c r="A117">
        <v>-180</v>
      </c>
      <c r="B117">
        <v>2.97614</v>
      </c>
      <c r="C117">
        <v>15.6828</v>
      </c>
      <c r="D117">
        <f t="shared" si="2"/>
        <v>0</v>
      </c>
      <c r="E117">
        <f t="shared" si="3"/>
        <v>245.95021584</v>
      </c>
    </row>
    <row r="118" spans="1:5" x14ac:dyDescent="0.3">
      <c r="A118">
        <v>-179</v>
      </c>
      <c r="B118">
        <v>6.2190899999999996</v>
      </c>
      <c r="C118">
        <v>12.6707</v>
      </c>
      <c r="D118">
        <f t="shared" si="2"/>
        <v>0</v>
      </c>
      <c r="E118">
        <f t="shared" si="3"/>
        <v>160.54663848999999</v>
      </c>
    </row>
    <row r="119" spans="1:5" x14ac:dyDescent="0.3">
      <c r="A119">
        <v>-178</v>
      </c>
      <c r="B119">
        <v>3.19523</v>
      </c>
      <c r="C119">
        <v>13.9758</v>
      </c>
      <c r="D119">
        <f t="shared" si="2"/>
        <v>0</v>
      </c>
      <c r="E119">
        <f t="shared" si="3"/>
        <v>195.32298563999998</v>
      </c>
    </row>
    <row r="120" spans="1:5" x14ac:dyDescent="0.3">
      <c r="A120">
        <v>-177</v>
      </c>
      <c r="B120">
        <v>4</v>
      </c>
      <c r="C120">
        <v>19.3172</v>
      </c>
      <c r="D120">
        <f t="shared" si="2"/>
        <v>0</v>
      </c>
      <c r="E120">
        <f t="shared" si="3"/>
        <v>373.15421584000001</v>
      </c>
    </row>
    <row r="121" spans="1:5" x14ac:dyDescent="0.3">
      <c r="A121">
        <v>-176</v>
      </c>
      <c r="B121">
        <v>4.1952299999999996</v>
      </c>
      <c r="C121">
        <v>21.0121</v>
      </c>
      <c r="D121">
        <f t="shared" si="2"/>
        <v>0</v>
      </c>
      <c r="E121">
        <f t="shared" si="3"/>
        <v>441.50834641</v>
      </c>
    </row>
    <row r="122" spans="1:5" x14ac:dyDescent="0.3">
      <c r="A122">
        <v>-175</v>
      </c>
      <c r="B122">
        <v>5</v>
      </c>
      <c r="C122">
        <v>16.365500000000001</v>
      </c>
      <c r="D122">
        <f t="shared" si="2"/>
        <v>0</v>
      </c>
      <c r="E122">
        <f t="shared" si="3"/>
        <v>267.82959025000002</v>
      </c>
    </row>
    <row r="123" spans="1:5" x14ac:dyDescent="0.3">
      <c r="A123">
        <v>-174</v>
      </c>
      <c r="B123">
        <v>5</v>
      </c>
      <c r="C123">
        <v>14.951700000000001</v>
      </c>
      <c r="D123">
        <f t="shared" si="2"/>
        <v>0</v>
      </c>
      <c r="E123">
        <f t="shared" si="3"/>
        <v>223.55333289000001</v>
      </c>
    </row>
    <row r="124" spans="1:5" x14ac:dyDescent="0.3">
      <c r="A124">
        <v>-173</v>
      </c>
      <c r="B124">
        <v>4.4143100000000004</v>
      </c>
      <c r="C124">
        <v>18.389700000000001</v>
      </c>
      <c r="D124">
        <f t="shared" si="2"/>
        <v>0</v>
      </c>
      <c r="E124">
        <f t="shared" si="3"/>
        <v>338.18106609000006</v>
      </c>
    </row>
    <row r="125" spans="1:5" x14ac:dyDescent="0.3">
      <c r="A125">
        <v>-172</v>
      </c>
      <c r="B125">
        <v>2</v>
      </c>
      <c r="C125">
        <v>10.9758</v>
      </c>
      <c r="D125">
        <f t="shared" si="2"/>
        <v>0</v>
      </c>
      <c r="E125">
        <f t="shared" si="3"/>
        <v>120.46818563999999</v>
      </c>
    </row>
    <row r="126" spans="1:5" x14ac:dyDescent="0.3">
      <c r="A126">
        <v>-171</v>
      </c>
      <c r="B126">
        <v>2.58569</v>
      </c>
      <c r="C126">
        <v>17.305199999999999</v>
      </c>
      <c r="D126">
        <f t="shared" si="2"/>
        <v>0</v>
      </c>
      <c r="E126">
        <f t="shared" si="3"/>
        <v>299.46994703999997</v>
      </c>
    </row>
    <row r="127" spans="1:5" x14ac:dyDescent="0.3">
      <c r="A127">
        <v>-170</v>
      </c>
      <c r="B127">
        <v>4.8047700000000004</v>
      </c>
      <c r="C127">
        <v>19.365500000000001</v>
      </c>
      <c r="D127">
        <f t="shared" si="2"/>
        <v>2.4190616681168263E-305</v>
      </c>
      <c r="E127">
        <f t="shared" si="3"/>
        <v>375.02259025000001</v>
      </c>
    </row>
    <row r="128" spans="1:5" x14ac:dyDescent="0.3">
      <c r="A128">
        <v>-169</v>
      </c>
      <c r="B128">
        <v>4.5856899999999996</v>
      </c>
      <c r="C128">
        <v>15.3172</v>
      </c>
      <c r="D128">
        <f t="shared" si="2"/>
        <v>5.0333946890570948E-302</v>
      </c>
      <c r="E128">
        <f t="shared" si="3"/>
        <v>234.61661583999998</v>
      </c>
    </row>
    <row r="129" spans="1:5" x14ac:dyDescent="0.3">
      <c r="A129">
        <v>-168</v>
      </c>
      <c r="B129">
        <v>6.8047700000000004</v>
      </c>
      <c r="C129">
        <v>18</v>
      </c>
      <c r="D129">
        <f t="shared" si="2"/>
        <v>1.0046289280064463E-298</v>
      </c>
      <c r="E129">
        <f t="shared" si="3"/>
        <v>324</v>
      </c>
    </row>
    <row r="130" spans="1:5" x14ac:dyDescent="0.3">
      <c r="A130">
        <v>-167</v>
      </c>
      <c r="B130">
        <v>5.2190899999999996</v>
      </c>
      <c r="C130">
        <v>16.3535</v>
      </c>
      <c r="D130">
        <f t="shared" si="2"/>
        <v>1.9234505182803703E-295</v>
      </c>
      <c r="E130">
        <f t="shared" si="3"/>
        <v>267.43696225000002</v>
      </c>
    </row>
    <row r="131" spans="1:5" x14ac:dyDescent="0.3">
      <c r="A131">
        <v>-166</v>
      </c>
      <c r="B131">
        <v>2</v>
      </c>
      <c r="C131">
        <v>14.3172</v>
      </c>
      <c r="D131">
        <f t="shared" si="2"/>
        <v>3.5325393103094726E-292</v>
      </c>
      <c r="E131">
        <f t="shared" si="3"/>
        <v>204.98221583999998</v>
      </c>
    </row>
    <row r="132" spans="1:5" x14ac:dyDescent="0.3">
      <c r="A132">
        <v>-165</v>
      </c>
      <c r="B132">
        <v>2.19523</v>
      </c>
      <c r="C132">
        <v>15.6828</v>
      </c>
      <c r="D132">
        <f t="shared" si="2"/>
        <v>6.2233415203986623E-289</v>
      </c>
      <c r="E132">
        <f t="shared" si="3"/>
        <v>245.95021584</v>
      </c>
    </row>
    <row r="133" spans="1:5" x14ac:dyDescent="0.3">
      <c r="A133">
        <v>-164</v>
      </c>
      <c r="B133">
        <v>3.78091</v>
      </c>
      <c r="C133">
        <v>13.6586</v>
      </c>
      <c r="D133">
        <f t="shared" si="2"/>
        <v>1.0516976701667384E-285</v>
      </c>
      <c r="E133">
        <f t="shared" si="3"/>
        <v>186.55735396</v>
      </c>
    </row>
    <row r="134" spans="1:5" x14ac:dyDescent="0.3">
      <c r="A134">
        <v>-163</v>
      </c>
      <c r="B134">
        <v>6.4143100000000004</v>
      </c>
      <c r="C134">
        <v>14.3414</v>
      </c>
      <c r="D134">
        <f t="shared" si="2"/>
        <v>1.7048604470021505E-282</v>
      </c>
      <c r="E134">
        <f t="shared" si="3"/>
        <v>205.67575396000001</v>
      </c>
    </row>
    <row r="135" spans="1:5" x14ac:dyDescent="0.3">
      <c r="A135">
        <v>-162</v>
      </c>
      <c r="B135">
        <v>3.80477</v>
      </c>
      <c r="C135">
        <v>14.9758</v>
      </c>
      <c r="D135">
        <f t="shared" si="2"/>
        <v>2.6510468615302396E-279</v>
      </c>
      <c r="E135">
        <f t="shared" si="3"/>
        <v>224.27458564</v>
      </c>
    </row>
    <row r="136" spans="1:5" x14ac:dyDescent="0.3">
      <c r="A136">
        <v>-161</v>
      </c>
      <c r="B136">
        <v>3</v>
      </c>
      <c r="C136">
        <v>18.3414</v>
      </c>
      <c r="D136">
        <f t="shared" si="2"/>
        <v>3.9543637861573568E-276</v>
      </c>
      <c r="E136">
        <f t="shared" si="3"/>
        <v>336.40695396000001</v>
      </c>
    </row>
    <row r="137" spans="1:5" x14ac:dyDescent="0.3">
      <c r="A137">
        <v>-160</v>
      </c>
      <c r="B137">
        <v>4.1713699999999996</v>
      </c>
      <c r="C137">
        <v>17</v>
      </c>
      <c r="D137">
        <f t="shared" si="2"/>
        <v>5.6580461034757127E-273</v>
      </c>
      <c r="E137">
        <f t="shared" si="3"/>
        <v>289</v>
      </c>
    </row>
    <row r="138" spans="1:5" x14ac:dyDescent="0.3">
      <c r="A138">
        <v>-159</v>
      </c>
      <c r="B138">
        <v>8.2190899999999996</v>
      </c>
      <c r="C138">
        <v>18.6465</v>
      </c>
      <c r="D138">
        <f t="shared" si="2"/>
        <v>7.7658140926475989E-270</v>
      </c>
      <c r="E138">
        <f t="shared" si="3"/>
        <v>347.69196224999996</v>
      </c>
    </row>
    <row r="139" spans="1:5" x14ac:dyDescent="0.3">
      <c r="A139">
        <v>-158</v>
      </c>
      <c r="B139">
        <v>5.5856899999999996</v>
      </c>
      <c r="C139">
        <v>18.706900000000001</v>
      </c>
      <c r="D139">
        <f t="shared" ref="D139:D202" si="4">$D$5*EXP(-(($A139-$D$6)^2)/(2*$D$7^2))+$E$5*EXP(-(($A139-$E$6)^2)/(2*$E$7^2))+$C$5*EXP(-(($A139-$C$6)^2)/(2*$C$7^2))+$B$5*EXP(-(($A139-$B$6)^2)/(2*$B$7^2))</f>
        <v>1.0224407342730737E-266</v>
      </c>
      <c r="E139">
        <f t="shared" ref="E139:E202" si="5">(D139-C139)^2</f>
        <v>349.94810761000002</v>
      </c>
    </row>
    <row r="140" spans="1:5" x14ac:dyDescent="0.3">
      <c r="A140">
        <v>-157</v>
      </c>
      <c r="B140">
        <v>7.4143100000000004</v>
      </c>
      <c r="C140">
        <v>13.3172</v>
      </c>
      <c r="D140">
        <f t="shared" si="4"/>
        <v>1.2912785699279698E-263</v>
      </c>
      <c r="E140">
        <f t="shared" si="5"/>
        <v>177.34781583999998</v>
      </c>
    </row>
    <row r="141" spans="1:5" x14ac:dyDescent="0.3">
      <c r="A141">
        <v>-156</v>
      </c>
      <c r="B141">
        <v>4.4143100000000004</v>
      </c>
      <c r="C141">
        <v>18.634499999999999</v>
      </c>
      <c r="D141">
        <f t="shared" si="4"/>
        <v>1.5643444640175401E-260</v>
      </c>
      <c r="E141">
        <f t="shared" si="5"/>
        <v>347.24459024999999</v>
      </c>
    </row>
    <row r="142" spans="1:5" x14ac:dyDescent="0.3">
      <c r="A142">
        <v>-155</v>
      </c>
      <c r="B142">
        <v>2.58569</v>
      </c>
      <c r="C142">
        <v>21.365500000000001</v>
      </c>
      <c r="D142">
        <f t="shared" si="4"/>
        <v>1.8179229895847162E-257</v>
      </c>
      <c r="E142">
        <f t="shared" si="5"/>
        <v>456.48459025000005</v>
      </c>
    </row>
    <row r="143" spans="1:5" x14ac:dyDescent="0.3">
      <c r="A143">
        <v>-154</v>
      </c>
      <c r="B143">
        <v>4.8047700000000004</v>
      </c>
      <c r="C143">
        <v>19.293099999999999</v>
      </c>
      <c r="D143">
        <f t="shared" si="4"/>
        <v>2.0265121881545677E-254</v>
      </c>
      <c r="E143">
        <f t="shared" si="5"/>
        <v>372.22370760999996</v>
      </c>
    </row>
    <row r="144" spans="1:5" x14ac:dyDescent="0.3">
      <c r="A144">
        <v>-153</v>
      </c>
      <c r="B144">
        <v>4</v>
      </c>
      <c r="C144">
        <v>24.6828</v>
      </c>
      <c r="D144">
        <f t="shared" si="4"/>
        <v>2.1669735205861008E-251</v>
      </c>
      <c r="E144">
        <f t="shared" si="5"/>
        <v>609.24061584000003</v>
      </c>
    </row>
    <row r="145" spans="1:5" x14ac:dyDescent="0.3">
      <c r="A145">
        <v>-152</v>
      </c>
      <c r="B145">
        <v>3.80477</v>
      </c>
      <c r="C145">
        <v>23.3172</v>
      </c>
      <c r="D145">
        <f t="shared" si="4"/>
        <v>2.2227398460229194E-248</v>
      </c>
      <c r="E145">
        <f t="shared" si="5"/>
        <v>543.69181584</v>
      </c>
    </row>
    <row r="146" spans="1:5" x14ac:dyDescent="0.3">
      <c r="A146">
        <v>-151</v>
      </c>
      <c r="B146">
        <v>3.78091</v>
      </c>
      <c r="C146">
        <v>24.0242</v>
      </c>
      <c r="D146">
        <f t="shared" si="4"/>
        <v>2.1870278404624006E-245</v>
      </c>
      <c r="E146">
        <f t="shared" si="5"/>
        <v>577.16218564000008</v>
      </c>
    </row>
    <row r="147" spans="1:5" x14ac:dyDescent="0.3">
      <c r="A147">
        <v>-150</v>
      </c>
      <c r="B147">
        <v>7</v>
      </c>
      <c r="C147">
        <v>20.6586</v>
      </c>
      <c r="D147">
        <f t="shared" si="4"/>
        <v>2.0641945841774369E-242</v>
      </c>
      <c r="E147">
        <f t="shared" si="5"/>
        <v>426.77775395999998</v>
      </c>
    </row>
    <row r="148" spans="1:5" x14ac:dyDescent="0.3">
      <c r="A148">
        <v>-149</v>
      </c>
      <c r="B148">
        <v>7.39046</v>
      </c>
      <c r="C148">
        <v>22</v>
      </c>
      <c r="D148">
        <f t="shared" si="4"/>
        <v>1.8688635902589644E-239</v>
      </c>
      <c r="E148">
        <f t="shared" si="5"/>
        <v>484</v>
      </c>
    </row>
    <row r="149" spans="1:5" x14ac:dyDescent="0.3">
      <c r="A149">
        <v>-148</v>
      </c>
      <c r="B149">
        <v>7.8286300000000004</v>
      </c>
      <c r="C149">
        <v>25.293099999999999</v>
      </c>
      <c r="D149">
        <f t="shared" si="4"/>
        <v>1.6230624037268291E-236</v>
      </c>
      <c r="E149">
        <f t="shared" si="5"/>
        <v>639.74090760999991</v>
      </c>
    </row>
    <row r="150" spans="1:5" x14ac:dyDescent="0.3">
      <c r="A150">
        <v>-147</v>
      </c>
      <c r="B150">
        <v>3.39046</v>
      </c>
      <c r="C150">
        <v>30.0242</v>
      </c>
      <c r="D150">
        <f t="shared" si="4"/>
        <v>1.3521456613462113E-233</v>
      </c>
      <c r="E150">
        <f t="shared" si="5"/>
        <v>901.45258564000005</v>
      </c>
    </row>
    <row r="151" spans="1:5" x14ac:dyDescent="0.3">
      <c r="A151">
        <v>-146</v>
      </c>
      <c r="B151">
        <v>6.7570600000000001</v>
      </c>
      <c r="C151">
        <v>24.3535</v>
      </c>
      <c r="D151">
        <f t="shared" si="4"/>
        <v>1.0805438256454494E-230</v>
      </c>
      <c r="E151">
        <f t="shared" si="5"/>
        <v>593.09296225000003</v>
      </c>
    </row>
    <row r="152" spans="1:5" x14ac:dyDescent="0.3">
      <c r="A152">
        <v>-145</v>
      </c>
      <c r="B152">
        <v>12.047700000000001</v>
      </c>
      <c r="C152">
        <v>22.3172</v>
      </c>
      <c r="D152">
        <f t="shared" si="4"/>
        <v>8.2830815903129648E-228</v>
      </c>
      <c r="E152">
        <f t="shared" si="5"/>
        <v>498.05741583999998</v>
      </c>
    </row>
    <row r="153" spans="1:5" x14ac:dyDescent="0.3">
      <c r="A153">
        <v>-144</v>
      </c>
      <c r="B153">
        <v>5.1713699999999996</v>
      </c>
      <c r="C153">
        <v>23.6828</v>
      </c>
      <c r="D153">
        <f t="shared" si="4"/>
        <v>6.0907691394185481E-225</v>
      </c>
      <c r="E153">
        <f t="shared" si="5"/>
        <v>560.87501584000006</v>
      </c>
    </row>
    <row r="154" spans="1:5" x14ac:dyDescent="0.3">
      <c r="A154">
        <v>-143</v>
      </c>
      <c r="B154">
        <v>9.0238600000000009</v>
      </c>
      <c r="C154">
        <v>23.305199999999999</v>
      </c>
      <c r="D154">
        <f t="shared" si="4"/>
        <v>4.2961850945887005E-222</v>
      </c>
      <c r="E154">
        <f t="shared" si="5"/>
        <v>543.13234704000001</v>
      </c>
    </row>
    <row r="155" spans="1:5" x14ac:dyDescent="0.3">
      <c r="A155">
        <v>-142</v>
      </c>
      <c r="B155">
        <v>4.8047700000000004</v>
      </c>
      <c r="C155">
        <v>24.706900000000001</v>
      </c>
      <c r="D155">
        <f t="shared" si="4"/>
        <v>2.9068624076863467E-219</v>
      </c>
      <c r="E155">
        <f t="shared" si="5"/>
        <v>610.43090761000008</v>
      </c>
    </row>
    <row r="156" spans="1:5" x14ac:dyDescent="0.3">
      <c r="A156">
        <v>-141</v>
      </c>
      <c r="B156">
        <v>5.9522899999999996</v>
      </c>
      <c r="C156">
        <v>22.610299999999999</v>
      </c>
      <c r="D156">
        <f t="shared" si="4"/>
        <v>1.8866729079141405E-216</v>
      </c>
      <c r="E156">
        <f t="shared" si="5"/>
        <v>511.22566608999995</v>
      </c>
    </row>
    <row r="157" spans="1:5" x14ac:dyDescent="0.3">
      <c r="A157">
        <v>-140</v>
      </c>
      <c r="B157">
        <v>13.8048</v>
      </c>
      <c r="C157">
        <v>31.0121</v>
      </c>
      <c r="D157">
        <f t="shared" si="4"/>
        <v>1.1746254246523815E-213</v>
      </c>
      <c r="E157">
        <f t="shared" si="5"/>
        <v>961.75034641000002</v>
      </c>
    </row>
    <row r="158" spans="1:5" x14ac:dyDescent="0.3">
      <c r="A158">
        <v>-139</v>
      </c>
      <c r="B158">
        <v>11.6334</v>
      </c>
      <c r="C158">
        <v>26.694800000000001</v>
      </c>
      <c r="D158">
        <f t="shared" si="4"/>
        <v>7.0150832080566644E-211</v>
      </c>
      <c r="E158">
        <f t="shared" si="5"/>
        <v>712.61234704000003</v>
      </c>
    </row>
    <row r="159" spans="1:5" x14ac:dyDescent="0.3">
      <c r="A159">
        <v>-138</v>
      </c>
      <c r="B159">
        <v>5.8047700000000004</v>
      </c>
      <c r="C159">
        <v>23.6465</v>
      </c>
      <c r="D159">
        <f t="shared" si="4"/>
        <v>4.0188047104245853E-208</v>
      </c>
      <c r="E159">
        <f t="shared" si="5"/>
        <v>559.15696224999999</v>
      </c>
    </row>
    <row r="160" spans="1:5" x14ac:dyDescent="0.3">
      <c r="A160">
        <v>-137</v>
      </c>
      <c r="B160">
        <v>5.39046</v>
      </c>
      <c r="C160">
        <v>23.706900000000001</v>
      </c>
      <c r="D160">
        <f t="shared" si="4"/>
        <v>2.2084706127783235E-205</v>
      </c>
      <c r="E160">
        <f t="shared" si="5"/>
        <v>562.01710761000004</v>
      </c>
    </row>
    <row r="161" spans="1:5" x14ac:dyDescent="0.3">
      <c r="A161">
        <v>-136</v>
      </c>
      <c r="B161">
        <v>6.8047700000000004</v>
      </c>
      <c r="C161">
        <v>20.622399999999999</v>
      </c>
      <c r="D161">
        <f t="shared" si="4"/>
        <v>1.1641715794491075E-202</v>
      </c>
      <c r="E161">
        <f t="shared" si="5"/>
        <v>425.28338175999994</v>
      </c>
    </row>
    <row r="162" spans="1:5" x14ac:dyDescent="0.3">
      <c r="A162">
        <v>-135</v>
      </c>
      <c r="B162">
        <v>6</v>
      </c>
      <c r="C162">
        <v>30.963799999999999</v>
      </c>
      <c r="D162">
        <f t="shared" si="4"/>
        <v>5.8867149549309817E-200</v>
      </c>
      <c r="E162">
        <f t="shared" si="5"/>
        <v>958.75691043999996</v>
      </c>
    </row>
    <row r="163" spans="1:5" x14ac:dyDescent="0.3">
      <c r="A163">
        <v>-134</v>
      </c>
      <c r="B163">
        <v>5.2190899999999996</v>
      </c>
      <c r="C163">
        <v>33.706899999999997</v>
      </c>
      <c r="D163">
        <f t="shared" si="4"/>
        <v>2.8553520844065178E-197</v>
      </c>
      <c r="E163">
        <f t="shared" si="5"/>
        <v>1136.1551076099997</v>
      </c>
    </row>
    <row r="164" spans="1:5" x14ac:dyDescent="0.3">
      <c r="A164">
        <v>-133</v>
      </c>
      <c r="B164">
        <v>3.5618300000000001</v>
      </c>
      <c r="C164">
        <v>29.305199999999999</v>
      </c>
      <c r="D164">
        <f t="shared" si="4"/>
        <v>1.3285471552446838E-194</v>
      </c>
      <c r="E164">
        <f t="shared" si="5"/>
        <v>858.79474703999995</v>
      </c>
    </row>
    <row r="165" spans="1:5" x14ac:dyDescent="0.3">
      <c r="A165">
        <v>-132</v>
      </c>
      <c r="B165">
        <v>8.8286300000000004</v>
      </c>
      <c r="C165">
        <v>31.365500000000001</v>
      </c>
      <c r="D165">
        <f t="shared" si="4"/>
        <v>5.9295935652660571E-192</v>
      </c>
      <c r="E165">
        <f t="shared" si="5"/>
        <v>983.79459025000006</v>
      </c>
    </row>
    <row r="166" spans="1:5" x14ac:dyDescent="0.3">
      <c r="A166">
        <v>-131</v>
      </c>
      <c r="B166">
        <v>4.39046</v>
      </c>
      <c r="C166">
        <v>23.365500000000001</v>
      </c>
      <c r="D166">
        <f t="shared" si="4"/>
        <v>2.5386540658322049E-189</v>
      </c>
      <c r="E166">
        <f t="shared" si="5"/>
        <v>545.94659024999999</v>
      </c>
    </row>
    <row r="167" spans="1:5" x14ac:dyDescent="0.3">
      <c r="A167">
        <v>-130</v>
      </c>
      <c r="B167">
        <v>6.39046</v>
      </c>
      <c r="C167">
        <v>22.280999999999999</v>
      </c>
      <c r="D167">
        <f t="shared" si="4"/>
        <v>1.0425881147700586E-186</v>
      </c>
      <c r="E167">
        <f t="shared" si="5"/>
        <v>496.44296099999997</v>
      </c>
    </row>
    <row r="168" spans="1:5" x14ac:dyDescent="0.3">
      <c r="A168">
        <v>-129</v>
      </c>
      <c r="B168">
        <v>8.5856899999999996</v>
      </c>
      <c r="C168">
        <v>31</v>
      </c>
      <c r="D168">
        <f t="shared" si="4"/>
        <v>4.1072643978421929E-184</v>
      </c>
      <c r="E168">
        <f t="shared" si="5"/>
        <v>961</v>
      </c>
    </row>
    <row r="169" spans="1:5" x14ac:dyDescent="0.3">
      <c r="A169">
        <v>-128</v>
      </c>
      <c r="B169">
        <v>10.023899999999999</v>
      </c>
      <c r="C169">
        <v>30.0121</v>
      </c>
      <c r="D169">
        <f t="shared" si="4"/>
        <v>1.5521125044770502E-181</v>
      </c>
      <c r="E169">
        <f t="shared" si="5"/>
        <v>900.72614641000007</v>
      </c>
    </row>
    <row r="170" spans="1:5" x14ac:dyDescent="0.3">
      <c r="A170">
        <v>-127</v>
      </c>
      <c r="B170">
        <v>6</v>
      </c>
      <c r="C170">
        <v>31.622399999999999</v>
      </c>
      <c r="D170">
        <f t="shared" si="4"/>
        <v>5.6263193770879063E-179</v>
      </c>
      <c r="E170">
        <f t="shared" si="5"/>
        <v>999.97618175999992</v>
      </c>
    </row>
    <row r="171" spans="1:5" x14ac:dyDescent="0.3">
      <c r="A171">
        <v>-126</v>
      </c>
      <c r="B171">
        <v>6.39046</v>
      </c>
      <c r="C171">
        <v>37.6828</v>
      </c>
      <c r="D171">
        <f t="shared" si="4"/>
        <v>1.9563934995192012E-176</v>
      </c>
      <c r="E171">
        <f t="shared" si="5"/>
        <v>1419.9934158400001</v>
      </c>
    </row>
    <row r="172" spans="1:5" x14ac:dyDescent="0.3">
      <c r="A172">
        <v>-125</v>
      </c>
      <c r="B172">
        <v>8.7809100000000004</v>
      </c>
      <c r="C172">
        <v>35.987900000000003</v>
      </c>
      <c r="D172">
        <f t="shared" si="4"/>
        <v>6.5255735379878354E-174</v>
      </c>
      <c r="E172">
        <f t="shared" si="5"/>
        <v>1295.1289464100003</v>
      </c>
    </row>
    <row r="173" spans="1:5" x14ac:dyDescent="0.3">
      <c r="A173">
        <v>-124</v>
      </c>
      <c r="B173">
        <v>12.780900000000001</v>
      </c>
      <c r="C173">
        <v>36.6828</v>
      </c>
      <c r="D173">
        <f t="shared" si="4"/>
        <v>2.087910188804989E-171</v>
      </c>
      <c r="E173">
        <f t="shared" si="5"/>
        <v>1345.62781584</v>
      </c>
    </row>
    <row r="174" spans="1:5" x14ac:dyDescent="0.3">
      <c r="A174">
        <v>-123</v>
      </c>
      <c r="B174">
        <v>15.414300000000001</v>
      </c>
      <c r="C174">
        <v>34.6586</v>
      </c>
      <c r="D174">
        <f t="shared" si="4"/>
        <v>6.4081931024352777E-169</v>
      </c>
      <c r="E174">
        <f t="shared" si="5"/>
        <v>1201.21855396</v>
      </c>
    </row>
    <row r="175" spans="1:5" x14ac:dyDescent="0.3">
      <c r="A175">
        <v>-122</v>
      </c>
      <c r="B175">
        <v>13.1952</v>
      </c>
      <c r="C175">
        <v>37.3172</v>
      </c>
      <c r="D175">
        <f t="shared" si="4"/>
        <v>1.8866442827949916E-166</v>
      </c>
      <c r="E175">
        <f t="shared" si="5"/>
        <v>1392.5734158400001</v>
      </c>
    </row>
    <row r="176" spans="1:5" x14ac:dyDescent="0.3">
      <c r="A176">
        <v>-121</v>
      </c>
      <c r="B176">
        <v>13.219099999999999</v>
      </c>
      <c r="C176">
        <v>39.670699999999997</v>
      </c>
      <c r="D176">
        <f t="shared" si="4"/>
        <v>5.3281338658724449E-164</v>
      </c>
      <c r="E176">
        <f t="shared" si="5"/>
        <v>1573.7644384899997</v>
      </c>
    </row>
    <row r="177" spans="1:5" x14ac:dyDescent="0.3">
      <c r="A177">
        <v>-120</v>
      </c>
      <c r="B177">
        <v>10.390499999999999</v>
      </c>
      <c r="C177">
        <v>37.6828</v>
      </c>
      <c r="D177">
        <f t="shared" si="4"/>
        <v>1.4434140528015895E-161</v>
      </c>
      <c r="E177">
        <f t="shared" si="5"/>
        <v>1419.9934158400001</v>
      </c>
    </row>
    <row r="178" spans="1:5" x14ac:dyDescent="0.3">
      <c r="A178">
        <v>-119</v>
      </c>
      <c r="B178">
        <v>12.1952</v>
      </c>
      <c r="C178">
        <v>37.963799999999999</v>
      </c>
      <c r="D178">
        <f t="shared" si="4"/>
        <v>3.7509172805599731E-159</v>
      </c>
      <c r="E178">
        <f t="shared" si="5"/>
        <v>1441.2501104399998</v>
      </c>
    </row>
    <row r="179" spans="1:5" x14ac:dyDescent="0.3">
      <c r="A179">
        <v>-118</v>
      </c>
      <c r="B179">
        <v>12.023899999999999</v>
      </c>
      <c r="C179">
        <v>45.646500000000003</v>
      </c>
      <c r="D179">
        <f t="shared" si="4"/>
        <v>9.3500712820258242E-157</v>
      </c>
      <c r="E179">
        <f t="shared" si="5"/>
        <v>2083.6029622500005</v>
      </c>
    </row>
    <row r="180" spans="1:5" x14ac:dyDescent="0.3">
      <c r="A180">
        <v>-117</v>
      </c>
      <c r="B180">
        <v>7.4143100000000004</v>
      </c>
      <c r="C180">
        <v>45.048299999999998</v>
      </c>
      <c r="D180">
        <f t="shared" si="4"/>
        <v>2.2357512672050714E-154</v>
      </c>
      <c r="E180">
        <f t="shared" si="5"/>
        <v>2029.3493328899997</v>
      </c>
    </row>
    <row r="181" spans="1:5" x14ac:dyDescent="0.3">
      <c r="A181">
        <v>-116</v>
      </c>
      <c r="B181">
        <v>6.5618299999999996</v>
      </c>
      <c r="C181">
        <v>41.280999999999999</v>
      </c>
      <c r="D181">
        <f t="shared" si="4"/>
        <v>5.1281850816198456E-152</v>
      </c>
      <c r="E181">
        <f t="shared" si="5"/>
        <v>1704.1209609999999</v>
      </c>
    </row>
    <row r="182" spans="1:5" x14ac:dyDescent="0.3">
      <c r="A182">
        <v>-115</v>
      </c>
      <c r="B182">
        <v>13.1952</v>
      </c>
      <c r="C182">
        <v>51.9758</v>
      </c>
      <c r="D182">
        <f t="shared" si="4"/>
        <v>1.1283311413838147E-149</v>
      </c>
      <c r="E182">
        <f t="shared" si="5"/>
        <v>2701.48378564</v>
      </c>
    </row>
    <row r="183" spans="1:5" x14ac:dyDescent="0.3">
      <c r="A183">
        <v>-114</v>
      </c>
      <c r="B183">
        <v>16.342700000000001</v>
      </c>
      <c r="C183">
        <v>58.963799999999999</v>
      </c>
      <c r="D183">
        <f t="shared" si="4"/>
        <v>2.3814650359272214E-147</v>
      </c>
      <c r="E183">
        <f t="shared" si="5"/>
        <v>3476.72971044</v>
      </c>
    </row>
    <row r="184" spans="1:5" x14ac:dyDescent="0.3">
      <c r="A184">
        <v>-113</v>
      </c>
      <c r="B184">
        <v>25.023900000000001</v>
      </c>
      <c r="C184">
        <v>58.743200000000002</v>
      </c>
      <c r="D184">
        <f t="shared" si="4"/>
        <v>4.8215946567565259E-145</v>
      </c>
      <c r="E184">
        <f t="shared" si="5"/>
        <v>3450.7635462400003</v>
      </c>
    </row>
    <row r="185" spans="1:5" x14ac:dyDescent="0.3">
      <c r="A185">
        <v>-112</v>
      </c>
      <c r="B185">
        <v>20.219100000000001</v>
      </c>
      <c r="C185">
        <v>50.610300000000002</v>
      </c>
      <c r="D185">
        <f t="shared" si="4"/>
        <v>9.3644885434132092E-143</v>
      </c>
      <c r="E185">
        <f t="shared" si="5"/>
        <v>2561.4024660900004</v>
      </c>
    </row>
    <row r="186" spans="1:5" x14ac:dyDescent="0.3">
      <c r="A186">
        <v>-111</v>
      </c>
      <c r="B186">
        <v>16.609500000000001</v>
      </c>
      <c r="C186">
        <v>59.012099999999997</v>
      </c>
      <c r="D186">
        <f t="shared" si="4"/>
        <v>1.7447766550323009E-140</v>
      </c>
      <c r="E186">
        <f t="shared" si="5"/>
        <v>3482.4279464099995</v>
      </c>
    </row>
    <row r="187" spans="1:5" x14ac:dyDescent="0.3">
      <c r="A187">
        <v>-110</v>
      </c>
      <c r="B187">
        <v>14.8048</v>
      </c>
      <c r="C187">
        <v>52.719000000000001</v>
      </c>
      <c r="D187">
        <f t="shared" si="4"/>
        <v>3.1188018098664291E-138</v>
      </c>
      <c r="E187">
        <f t="shared" si="5"/>
        <v>2779.2929610000001</v>
      </c>
    </row>
    <row r="188" spans="1:5" x14ac:dyDescent="0.3">
      <c r="A188">
        <v>-109</v>
      </c>
      <c r="B188">
        <v>14.390499999999999</v>
      </c>
      <c r="C188">
        <v>52.561999999999998</v>
      </c>
      <c r="D188">
        <f t="shared" si="4"/>
        <v>5.3491425692805676E-136</v>
      </c>
      <c r="E188">
        <f t="shared" si="5"/>
        <v>2762.7638439999996</v>
      </c>
    </row>
    <row r="189" spans="1:5" x14ac:dyDescent="0.3">
      <c r="A189">
        <v>-108</v>
      </c>
      <c r="B189">
        <v>16.1952</v>
      </c>
      <c r="C189">
        <v>65.718999999999994</v>
      </c>
      <c r="D189">
        <f t="shared" si="4"/>
        <v>8.8051013944201108E-134</v>
      </c>
      <c r="E189">
        <f t="shared" si="5"/>
        <v>4318.9869609999996</v>
      </c>
    </row>
    <row r="190" spans="1:5" x14ac:dyDescent="0.3">
      <c r="A190">
        <v>-107</v>
      </c>
      <c r="B190">
        <v>17</v>
      </c>
      <c r="C190">
        <v>57.329300000000003</v>
      </c>
      <c r="D190">
        <f t="shared" si="4"/>
        <v>1.3916592878705786E-131</v>
      </c>
      <c r="E190">
        <f t="shared" si="5"/>
        <v>3286.6486384900004</v>
      </c>
    </row>
    <row r="191" spans="1:5" x14ac:dyDescent="0.3">
      <c r="A191">
        <v>-106</v>
      </c>
      <c r="B191">
        <v>17.1952</v>
      </c>
      <c r="C191">
        <v>56.6828</v>
      </c>
      <c r="D191">
        <f t="shared" si="4"/>
        <v>2.113655552989348E-129</v>
      </c>
      <c r="E191">
        <f t="shared" si="5"/>
        <v>3212.9398158399999</v>
      </c>
    </row>
    <row r="192" spans="1:5" x14ac:dyDescent="0.3">
      <c r="A192">
        <v>-105</v>
      </c>
      <c r="B192">
        <v>18.1952</v>
      </c>
      <c r="C192">
        <v>55.646500000000003</v>
      </c>
      <c r="D192">
        <f t="shared" si="4"/>
        <v>3.0893890310290841E-127</v>
      </c>
      <c r="E192">
        <f t="shared" si="5"/>
        <v>3096.5329622500003</v>
      </c>
    </row>
    <row r="193" spans="1:5" x14ac:dyDescent="0.3">
      <c r="A193">
        <v>-104</v>
      </c>
      <c r="B193">
        <v>18.023900000000001</v>
      </c>
      <c r="C193">
        <v>59.6586</v>
      </c>
      <c r="D193">
        <f t="shared" si="4"/>
        <v>4.3567091553249701E-125</v>
      </c>
      <c r="E193">
        <f t="shared" si="5"/>
        <v>3559.1485539599998</v>
      </c>
    </row>
    <row r="194" spans="1:5" x14ac:dyDescent="0.3">
      <c r="A194">
        <v>-103</v>
      </c>
      <c r="B194">
        <v>13.8048</v>
      </c>
      <c r="C194">
        <v>63.963799999999999</v>
      </c>
      <c r="D194">
        <f t="shared" si="4"/>
        <v>5.9535451612556594E-123</v>
      </c>
      <c r="E194">
        <f t="shared" si="5"/>
        <v>4091.3677104399999</v>
      </c>
    </row>
    <row r="195" spans="1:5" x14ac:dyDescent="0.3">
      <c r="A195">
        <v>-102</v>
      </c>
      <c r="B195">
        <v>15.342700000000001</v>
      </c>
      <c r="C195">
        <v>62.425899999999999</v>
      </c>
      <c r="D195">
        <f t="shared" si="4"/>
        <v>7.9390791024748081E-121</v>
      </c>
      <c r="E195">
        <f t="shared" si="5"/>
        <v>3896.9929908099998</v>
      </c>
    </row>
    <row r="196" spans="1:5" x14ac:dyDescent="0.3">
      <c r="A196">
        <v>-101</v>
      </c>
      <c r="B196">
        <v>25.1952</v>
      </c>
      <c r="C196">
        <v>55.561999999999998</v>
      </c>
      <c r="D196">
        <f t="shared" si="4"/>
        <v>1.0440331442735452E-118</v>
      </c>
      <c r="E196">
        <f t="shared" si="5"/>
        <v>3087.1358439999999</v>
      </c>
    </row>
    <row r="197" spans="1:5" x14ac:dyDescent="0.3">
      <c r="A197">
        <v>-100</v>
      </c>
      <c r="B197">
        <v>24.828600000000002</v>
      </c>
      <c r="C197">
        <v>69.048299999999998</v>
      </c>
      <c r="D197">
        <f t="shared" si="4"/>
        <v>1.3730797444127713E-116</v>
      </c>
      <c r="E197">
        <f t="shared" si="5"/>
        <v>4767.6677328899996</v>
      </c>
    </row>
    <row r="198" spans="1:5" x14ac:dyDescent="0.3">
      <c r="A198">
        <v>-99</v>
      </c>
      <c r="B198">
        <v>19.219100000000001</v>
      </c>
      <c r="C198">
        <v>62.646500000000003</v>
      </c>
      <c r="D198">
        <f t="shared" si="4"/>
        <v>1.8338719970948617E-114</v>
      </c>
      <c r="E198">
        <f t="shared" si="5"/>
        <v>3924.5839622500002</v>
      </c>
    </row>
    <row r="199" spans="1:5" x14ac:dyDescent="0.3">
      <c r="A199">
        <v>-98</v>
      </c>
      <c r="B199">
        <v>17.366599999999998</v>
      </c>
      <c r="C199">
        <v>65.670699999999997</v>
      </c>
      <c r="D199">
        <f t="shared" si="4"/>
        <v>2.5165634855465238E-112</v>
      </c>
      <c r="E199">
        <f t="shared" si="5"/>
        <v>4312.6408384899996</v>
      </c>
    </row>
    <row r="200" spans="1:5" x14ac:dyDescent="0.3">
      <c r="A200">
        <v>-97</v>
      </c>
      <c r="B200">
        <v>21.828600000000002</v>
      </c>
      <c r="C200">
        <v>61.048299999999998</v>
      </c>
      <c r="D200">
        <f t="shared" si="4"/>
        <v>3.5572552738480594E-110</v>
      </c>
      <c r="E200">
        <f t="shared" si="5"/>
        <v>3726.8949328899998</v>
      </c>
    </row>
    <row r="201" spans="1:5" x14ac:dyDescent="0.3">
      <c r="A201">
        <v>-96</v>
      </c>
      <c r="B201">
        <v>20.318899999999999</v>
      </c>
      <c r="C201">
        <v>55.634500000000003</v>
      </c>
      <c r="D201">
        <f t="shared" si="4"/>
        <v>5.1368621738881743E-108</v>
      </c>
      <c r="E201">
        <f t="shared" si="5"/>
        <v>3095.1975902500003</v>
      </c>
    </row>
    <row r="202" spans="1:5" x14ac:dyDescent="0.3">
      <c r="A202">
        <v>-95</v>
      </c>
      <c r="B202">
        <v>33.023899999999998</v>
      </c>
      <c r="C202">
        <v>60.670699999999997</v>
      </c>
      <c r="D202">
        <f t="shared" si="4"/>
        <v>7.4628694044198789E-106</v>
      </c>
      <c r="E202">
        <f t="shared" si="5"/>
        <v>3680.9338384899997</v>
      </c>
    </row>
    <row r="203" spans="1:5" x14ac:dyDescent="0.3">
      <c r="A203">
        <v>-94</v>
      </c>
      <c r="B203">
        <v>27.438199999999998</v>
      </c>
      <c r="C203">
        <v>61.646500000000003</v>
      </c>
      <c r="D203">
        <f t="shared" ref="D203:D266" si="6">$D$5*EXP(-(($A203-$D$6)^2)/(2*$D$7^2))+$E$5*EXP(-(($A203-$E$6)^2)/(2*$E$7^2))+$C$5*EXP(-(($A203-$C$6)^2)/(2*$C$7^2))+$B$5*EXP(-(($A203-$B$6)^2)/(2*$B$7^2))</f>
        <v>1.072882620620907E-103</v>
      </c>
      <c r="E203">
        <f t="shared" ref="E203:E266" si="7">(D203-C203)^2</f>
        <v>3800.2909622500006</v>
      </c>
    </row>
    <row r="204" spans="1:5" x14ac:dyDescent="0.3">
      <c r="A204">
        <v>-93</v>
      </c>
      <c r="B204">
        <v>21.585699999999999</v>
      </c>
      <c r="C204">
        <v>64.670699999999997</v>
      </c>
      <c r="D204">
        <f t="shared" si="6"/>
        <v>1.5052753946240427E-101</v>
      </c>
      <c r="E204">
        <f t="shared" si="7"/>
        <v>4182.2994384899994</v>
      </c>
    </row>
    <row r="205" spans="1:5" x14ac:dyDescent="0.3">
      <c r="A205">
        <v>-92</v>
      </c>
      <c r="B205">
        <v>21.657299999999999</v>
      </c>
      <c r="C205">
        <v>60.706899999999997</v>
      </c>
      <c r="D205">
        <f t="shared" si="6"/>
        <v>2.0405460826760716E-99</v>
      </c>
      <c r="E205">
        <f t="shared" si="7"/>
        <v>3685.3277076099998</v>
      </c>
    </row>
    <row r="206" spans="1:5" x14ac:dyDescent="0.3">
      <c r="A206">
        <v>-91</v>
      </c>
      <c r="B206">
        <v>12.976100000000001</v>
      </c>
      <c r="C206">
        <v>54.6586</v>
      </c>
      <c r="D206">
        <f t="shared" si="6"/>
        <v>2.6549900399122337E-97</v>
      </c>
      <c r="E206">
        <f t="shared" si="7"/>
        <v>2987.5625539600001</v>
      </c>
    </row>
    <row r="207" spans="1:5" x14ac:dyDescent="0.3">
      <c r="A207">
        <v>-90</v>
      </c>
      <c r="B207">
        <v>17.976099999999999</v>
      </c>
      <c r="C207">
        <v>57.646500000000003</v>
      </c>
      <c r="D207">
        <f t="shared" si="6"/>
        <v>3.3018009603369283E-95</v>
      </c>
      <c r="E207">
        <f t="shared" si="7"/>
        <v>3323.1189622500005</v>
      </c>
    </row>
    <row r="208" spans="1:5" x14ac:dyDescent="0.3">
      <c r="A208">
        <v>-89</v>
      </c>
      <c r="B208">
        <v>23.171399999999998</v>
      </c>
      <c r="C208">
        <v>60.012099999999997</v>
      </c>
      <c r="D208">
        <f t="shared" si="6"/>
        <v>3.9146905482408581E-93</v>
      </c>
      <c r="E208">
        <f t="shared" si="7"/>
        <v>3601.4521464099994</v>
      </c>
    </row>
    <row r="209" spans="1:5" x14ac:dyDescent="0.3">
      <c r="A209">
        <v>-88</v>
      </c>
      <c r="B209">
        <v>27.8048</v>
      </c>
      <c r="C209">
        <v>53.389699999999998</v>
      </c>
      <c r="D209">
        <f t="shared" si="6"/>
        <v>4.4180271067785345E-91</v>
      </c>
      <c r="E209">
        <f t="shared" si="7"/>
        <v>2850.4600660899996</v>
      </c>
    </row>
    <row r="210" spans="1:5" x14ac:dyDescent="0.3">
      <c r="A210">
        <v>-87</v>
      </c>
      <c r="B210">
        <v>28.171399999999998</v>
      </c>
      <c r="C210">
        <v>44.6586</v>
      </c>
      <c r="D210">
        <f t="shared" si="6"/>
        <v>4.7417313751402879E-89</v>
      </c>
      <c r="E210">
        <f t="shared" si="7"/>
        <v>1994.39055396</v>
      </c>
    </row>
    <row r="211" spans="1:5" x14ac:dyDescent="0.3">
      <c r="A211">
        <v>-86</v>
      </c>
      <c r="B211">
        <v>32.609499999999997</v>
      </c>
      <c r="C211">
        <v>51.927500000000002</v>
      </c>
      <c r="D211">
        <f t="shared" si="6"/>
        <v>4.8370151645766374E-87</v>
      </c>
      <c r="E211">
        <f t="shared" si="7"/>
        <v>2696.46525625</v>
      </c>
    </row>
    <row r="212" spans="1:5" x14ac:dyDescent="0.3">
      <c r="A212">
        <v>-85</v>
      </c>
      <c r="B212">
        <v>28.462</v>
      </c>
      <c r="C212">
        <v>59.060400000000001</v>
      </c>
      <c r="D212">
        <f t="shared" si="6"/>
        <v>4.6881429380835843E-85</v>
      </c>
      <c r="E212">
        <f t="shared" si="7"/>
        <v>3488.1308481600004</v>
      </c>
    </row>
    <row r="213" spans="1:5" x14ac:dyDescent="0.3">
      <c r="A213">
        <v>-84</v>
      </c>
      <c r="B213">
        <v>20.9284</v>
      </c>
      <c r="C213">
        <v>52.622399999999999</v>
      </c>
      <c r="D213">
        <f t="shared" si="6"/>
        <v>4.3163453609342307E-83</v>
      </c>
      <c r="E213">
        <f t="shared" si="7"/>
        <v>2769.1169817599998</v>
      </c>
    </row>
    <row r="214" spans="1:5" x14ac:dyDescent="0.3">
      <c r="A214">
        <v>-83</v>
      </c>
      <c r="B214">
        <v>30.2668</v>
      </c>
      <c r="C214">
        <v>56.377600000000001</v>
      </c>
      <c r="D214">
        <f t="shared" si="6"/>
        <v>3.7745708421052596E-81</v>
      </c>
      <c r="E214">
        <f t="shared" si="7"/>
        <v>3178.4337817600003</v>
      </c>
    </row>
    <row r="215" spans="1:5" x14ac:dyDescent="0.3">
      <c r="A215">
        <v>-82</v>
      </c>
      <c r="B215">
        <v>19.780899999999999</v>
      </c>
      <c r="C215">
        <v>55.256799999999998</v>
      </c>
      <c r="D215">
        <f t="shared" si="6"/>
        <v>3.1348763173157065E-79</v>
      </c>
      <c r="E215">
        <f t="shared" si="7"/>
        <v>3053.31394624</v>
      </c>
    </row>
    <row r="216" spans="1:5" x14ac:dyDescent="0.3">
      <c r="A216">
        <v>-81</v>
      </c>
      <c r="B216">
        <v>24.952300000000001</v>
      </c>
      <c r="C216">
        <v>61.413800000000002</v>
      </c>
      <c r="D216">
        <f t="shared" si="6"/>
        <v>2.4725954362099452E-77</v>
      </c>
      <c r="E216">
        <f t="shared" si="7"/>
        <v>3771.6548304400003</v>
      </c>
    </row>
    <row r="217" spans="1:5" x14ac:dyDescent="0.3">
      <c r="A217">
        <v>-80</v>
      </c>
      <c r="B217">
        <v>32.414299999999997</v>
      </c>
      <c r="C217">
        <v>50.963799999999999</v>
      </c>
      <c r="D217">
        <f t="shared" si="6"/>
        <v>1.8520466870475287E-75</v>
      </c>
      <c r="E217">
        <f t="shared" si="7"/>
        <v>2597.3089104400001</v>
      </c>
    </row>
    <row r="218" spans="1:5" x14ac:dyDescent="0.3">
      <c r="A218">
        <v>-79</v>
      </c>
      <c r="B218">
        <v>31.561800000000002</v>
      </c>
      <c r="C218">
        <v>60.622399999999999</v>
      </c>
      <c r="D218">
        <f t="shared" si="6"/>
        <v>1.3173718304419182E-73</v>
      </c>
      <c r="E218">
        <f t="shared" si="7"/>
        <v>3675.0753817599998</v>
      </c>
    </row>
    <row r="219" spans="1:5" x14ac:dyDescent="0.3">
      <c r="A219">
        <v>-78</v>
      </c>
      <c r="B219">
        <v>36.828600000000002</v>
      </c>
      <c r="C219">
        <v>59.438000000000002</v>
      </c>
      <c r="D219">
        <f t="shared" si="6"/>
        <v>8.8985010980873385E-72</v>
      </c>
      <c r="E219">
        <f t="shared" si="7"/>
        <v>3532.8758440000001</v>
      </c>
    </row>
    <row r="220" spans="1:5" x14ac:dyDescent="0.3">
      <c r="A220">
        <v>-77</v>
      </c>
      <c r="B220">
        <v>31.023900000000001</v>
      </c>
      <c r="C220">
        <v>43.646500000000003</v>
      </c>
      <c r="D220">
        <f t="shared" si="6"/>
        <v>5.7078666111571484E-70</v>
      </c>
      <c r="E220">
        <f t="shared" si="7"/>
        <v>1905.0169622500002</v>
      </c>
    </row>
    <row r="221" spans="1:5" x14ac:dyDescent="0.3">
      <c r="A221">
        <v>-76</v>
      </c>
      <c r="B221">
        <v>27.780899999999999</v>
      </c>
      <c r="C221">
        <v>49.963799999999999</v>
      </c>
      <c r="D221">
        <f t="shared" si="6"/>
        <v>3.47677765161628E-68</v>
      </c>
      <c r="E221">
        <f t="shared" si="7"/>
        <v>2496.3813104400001</v>
      </c>
    </row>
    <row r="222" spans="1:5" x14ac:dyDescent="0.3">
      <c r="A222">
        <v>-75</v>
      </c>
      <c r="B222">
        <v>31</v>
      </c>
      <c r="C222">
        <v>52.048299999999998</v>
      </c>
      <c r="D222">
        <f t="shared" si="6"/>
        <v>2.0110581871534864E-66</v>
      </c>
      <c r="E222">
        <f t="shared" si="7"/>
        <v>2709.0255328899998</v>
      </c>
    </row>
    <row r="223" spans="1:5" x14ac:dyDescent="0.3">
      <c r="A223">
        <v>-74</v>
      </c>
      <c r="B223">
        <v>30.219100000000001</v>
      </c>
      <c r="C223">
        <v>44</v>
      </c>
      <c r="D223">
        <f t="shared" si="6"/>
        <v>1.1046277796498139E-64</v>
      </c>
      <c r="E223">
        <f t="shared" si="7"/>
        <v>1936</v>
      </c>
    </row>
    <row r="224" spans="1:5" x14ac:dyDescent="0.3">
      <c r="A224">
        <v>-73</v>
      </c>
      <c r="B224">
        <v>27</v>
      </c>
      <c r="C224">
        <v>42.353499999999997</v>
      </c>
      <c r="D224">
        <f t="shared" si="6"/>
        <v>5.7616943356872301E-63</v>
      </c>
      <c r="E224">
        <f t="shared" si="7"/>
        <v>1793.8189622499997</v>
      </c>
    </row>
    <row r="225" spans="1:5" x14ac:dyDescent="0.3">
      <c r="A225">
        <v>-72</v>
      </c>
      <c r="B225">
        <v>27.976099999999999</v>
      </c>
      <c r="C225">
        <v>41.963799999999999</v>
      </c>
      <c r="D225">
        <f t="shared" si="6"/>
        <v>2.8538224046399257E-61</v>
      </c>
      <c r="E225">
        <f t="shared" si="7"/>
        <v>1760.96051044</v>
      </c>
    </row>
    <row r="226" spans="1:5" x14ac:dyDescent="0.3">
      <c r="A226">
        <v>-71</v>
      </c>
      <c r="B226">
        <v>32.976100000000002</v>
      </c>
      <c r="C226">
        <v>48.987900000000003</v>
      </c>
      <c r="D226">
        <f t="shared" si="6"/>
        <v>1.342288400469168E-59</v>
      </c>
      <c r="E226">
        <f t="shared" si="7"/>
        <v>2399.8143464100003</v>
      </c>
    </row>
    <row r="227" spans="1:5" x14ac:dyDescent="0.3">
      <c r="A227">
        <v>-70</v>
      </c>
      <c r="B227">
        <v>36.219099999999997</v>
      </c>
      <c r="C227">
        <v>49.6828</v>
      </c>
      <c r="D227">
        <f t="shared" si="6"/>
        <v>5.9952415467878983E-58</v>
      </c>
      <c r="E227">
        <f t="shared" si="7"/>
        <v>2468.3806158400002</v>
      </c>
    </row>
    <row r="228" spans="1:5" x14ac:dyDescent="0.3">
      <c r="A228">
        <v>-69</v>
      </c>
      <c r="B228">
        <v>31.047699999999999</v>
      </c>
      <c r="C228">
        <v>44.694800000000001</v>
      </c>
      <c r="D228">
        <f t="shared" si="6"/>
        <v>2.5427832496451153E-56</v>
      </c>
      <c r="E228">
        <f t="shared" si="7"/>
        <v>1997.62514704</v>
      </c>
    </row>
    <row r="229" spans="1:5" x14ac:dyDescent="0.3">
      <c r="A229">
        <v>-68</v>
      </c>
      <c r="B229">
        <v>25.342700000000001</v>
      </c>
      <c r="C229">
        <v>42.305199999999999</v>
      </c>
      <c r="D229">
        <f t="shared" si="6"/>
        <v>1.0241267387323003E-54</v>
      </c>
      <c r="E229">
        <f t="shared" si="7"/>
        <v>1789.7299470399998</v>
      </c>
    </row>
    <row r="230" spans="1:5" x14ac:dyDescent="0.3">
      <c r="A230">
        <v>-67</v>
      </c>
      <c r="B230">
        <v>35.1952</v>
      </c>
      <c r="C230">
        <v>44.694800000000001</v>
      </c>
      <c r="D230">
        <f t="shared" si="6"/>
        <v>3.9168749292534941E-53</v>
      </c>
      <c r="E230">
        <f t="shared" si="7"/>
        <v>1997.62514704</v>
      </c>
    </row>
    <row r="231" spans="1:5" x14ac:dyDescent="0.3">
      <c r="A231">
        <v>-66</v>
      </c>
      <c r="B231">
        <v>35.414299999999997</v>
      </c>
      <c r="C231">
        <v>38.6828</v>
      </c>
      <c r="D231">
        <f t="shared" si="6"/>
        <v>1.4225491767074948E-51</v>
      </c>
      <c r="E231">
        <f t="shared" si="7"/>
        <v>1496.35901584</v>
      </c>
    </row>
    <row r="232" spans="1:5" x14ac:dyDescent="0.3">
      <c r="A232">
        <v>-65</v>
      </c>
      <c r="B232">
        <v>32.414299999999997</v>
      </c>
      <c r="C232">
        <v>40.939599999999999</v>
      </c>
      <c r="D232">
        <f t="shared" si="6"/>
        <v>4.9061003009562415E-50</v>
      </c>
      <c r="E232">
        <f t="shared" si="7"/>
        <v>1676.05084816</v>
      </c>
    </row>
    <row r="233" spans="1:5" x14ac:dyDescent="0.3">
      <c r="A233">
        <v>-64</v>
      </c>
      <c r="B233">
        <v>33.709299999999999</v>
      </c>
      <c r="C233">
        <v>48.365499999999997</v>
      </c>
      <c r="D233">
        <f t="shared" si="6"/>
        <v>1.6067454576923056E-48</v>
      </c>
      <c r="E233">
        <f t="shared" si="7"/>
        <v>2339.2215902499997</v>
      </c>
    </row>
    <row r="234" spans="1:5" x14ac:dyDescent="0.3">
      <c r="A234">
        <v>-63</v>
      </c>
      <c r="B234">
        <v>45.095399999999998</v>
      </c>
      <c r="C234">
        <v>46.293100000000003</v>
      </c>
      <c r="D234">
        <f t="shared" si="6"/>
        <v>4.9968837319965555E-47</v>
      </c>
      <c r="E234">
        <f t="shared" si="7"/>
        <v>2143.0511076100001</v>
      </c>
    </row>
    <row r="235" spans="1:5" x14ac:dyDescent="0.3">
      <c r="A235">
        <v>-62</v>
      </c>
      <c r="B235">
        <v>31.538</v>
      </c>
      <c r="C235">
        <v>48.719000000000001</v>
      </c>
      <c r="D235">
        <f t="shared" si="6"/>
        <v>1.4756824074532033E-45</v>
      </c>
      <c r="E235">
        <f t="shared" si="7"/>
        <v>2373.5409610000002</v>
      </c>
    </row>
    <row r="236" spans="1:5" x14ac:dyDescent="0.3">
      <c r="A236">
        <v>-61</v>
      </c>
      <c r="B236">
        <v>42.585700000000003</v>
      </c>
      <c r="C236">
        <v>43.951700000000002</v>
      </c>
      <c r="D236">
        <f t="shared" si="6"/>
        <v>4.1383578046520509E-44</v>
      </c>
      <c r="E236">
        <f t="shared" si="7"/>
        <v>1931.7519328900003</v>
      </c>
    </row>
    <row r="237" spans="1:5" x14ac:dyDescent="0.3">
      <c r="A237">
        <v>-60</v>
      </c>
      <c r="B237">
        <v>41.681100000000001</v>
      </c>
      <c r="C237">
        <v>47.389699999999998</v>
      </c>
      <c r="D237">
        <f t="shared" si="6"/>
        <v>1.1020585023151488E-42</v>
      </c>
      <c r="E237">
        <f t="shared" si="7"/>
        <v>2245.7836660899998</v>
      </c>
    </row>
    <row r="238" spans="1:5" x14ac:dyDescent="0.3">
      <c r="A238">
        <v>-59</v>
      </c>
      <c r="B238">
        <v>29.952300000000001</v>
      </c>
      <c r="C238">
        <v>38.329300000000003</v>
      </c>
      <c r="D238">
        <f t="shared" si="6"/>
        <v>2.7869086331435282E-41</v>
      </c>
      <c r="E238">
        <f t="shared" si="7"/>
        <v>1469.1352384900003</v>
      </c>
    </row>
    <row r="239" spans="1:5" x14ac:dyDescent="0.3">
      <c r="A239">
        <v>-58</v>
      </c>
      <c r="B239">
        <v>38.390500000000003</v>
      </c>
      <c r="C239">
        <v>41.634500000000003</v>
      </c>
      <c r="D239">
        <f t="shared" si="6"/>
        <v>6.6924059632856421E-40</v>
      </c>
      <c r="E239">
        <f t="shared" si="7"/>
        <v>1733.4315902500002</v>
      </c>
    </row>
    <row r="240" spans="1:5" x14ac:dyDescent="0.3">
      <c r="A240">
        <v>-57</v>
      </c>
      <c r="B240">
        <v>38.242899999999999</v>
      </c>
      <c r="C240">
        <v>44.036200000000001</v>
      </c>
      <c r="D240">
        <f t="shared" si="6"/>
        <v>1.5261010327016271E-38</v>
      </c>
      <c r="E240">
        <f t="shared" si="7"/>
        <v>1939.18691044</v>
      </c>
    </row>
    <row r="241" spans="1:5" x14ac:dyDescent="0.3">
      <c r="A241">
        <v>-56</v>
      </c>
      <c r="B241">
        <v>31</v>
      </c>
      <c r="C241">
        <v>37.012099999999997</v>
      </c>
      <c r="D241">
        <f t="shared" si="6"/>
        <v>3.3046521700533645E-37</v>
      </c>
      <c r="E241">
        <f t="shared" si="7"/>
        <v>1369.8955464099997</v>
      </c>
    </row>
    <row r="242" spans="1:5" x14ac:dyDescent="0.3">
      <c r="A242">
        <v>-55</v>
      </c>
      <c r="B242">
        <v>32.171399999999998</v>
      </c>
      <c r="C242">
        <v>38.293100000000003</v>
      </c>
      <c r="D242">
        <f t="shared" si="6"/>
        <v>6.7953163728236788E-36</v>
      </c>
      <c r="E242">
        <f t="shared" si="7"/>
        <v>1466.3615076100002</v>
      </c>
    </row>
    <row r="243" spans="1:5" x14ac:dyDescent="0.3">
      <c r="A243">
        <v>-54</v>
      </c>
      <c r="B243">
        <v>36.414299999999997</v>
      </c>
      <c r="C243">
        <v>41.706899999999997</v>
      </c>
      <c r="D243">
        <f t="shared" si="6"/>
        <v>1.3268904375725408E-34</v>
      </c>
      <c r="E243">
        <f t="shared" si="7"/>
        <v>1739.4655076099998</v>
      </c>
    </row>
    <row r="244" spans="1:5" x14ac:dyDescent="0.3">
      <c r="A244">
        <v>-53</v>
      </c>
      <c r="B244">
        <v>34.1952</v>
      </c>
      <c r="C244">
        <v>33.353499999999997</v>
      </c>
      <c r="D244">
        <f t="shared" si="6"/>
        <v>2.4603783848304048E-33</v>
      </c>
      <c r="E244">
        <f t="shared" si="7"/>
        <v>1112.4559622499999</v>
      </c>
    </row>
    <row r="245" spans="1:5" x14ac:dyDescent="0.3">
      <c r="A245">
        <v>-52</v>
      </c>
      <c r="B245">
        <v>36.366599999999998</v>
      </c>
      <c r="C245">
        <v>29.6707</v>
      </c>
      <c r="D245">
        <f t="shared" si="6"/>
        <v>4.3322169415623862E-32</v>
      </c>
      <c r="E245">
        <f t="shared" si="7"/>
        <v>880.35043848999999</v>
      </c>
    </row>
    <row r="246" spans="1:5" x14ac:dyDescent="0.3">
      <c r="A246">
        <v>-51</v>
      </c>
      <c r="B246">
        <v>42.780900000000003</v>
      </c>
      <c r="C246">
        <v>30.3172</v>
      </c>
      <c r="D246">
        <f t="shared" si="6"/>
        <v>7.2436914656928199E-31</v>
      </c>
      <c r="E246">
        <f t="shared" si="7"/>
        <v>919.13261583999997</v>
      </c>
    </row>
    <row r="247" spans="1:5" x14ac:dyDescent="0.3">
      <c r="A247">
        <v>-50</v>
      </c>
      <c r="B247">
        <v>43.852499999999999</v>
      </c>
      <c r="C247">
        <v>34.3172</v>
      </c>
      <c r="D247">
        <f t="shared" si="6"/>
        <v>1.1501411580695621E-29</v>
      </c>
      <c r="E247">
        <f t="shared" si="7"/>
        <v>1177.6702158400001</v>
      </c>
    </row>
    <row r="248" spans="1:5" x14ac:dyDescent="0.3">
      <c r="A248">
        <v>-49</v>
      </c>
      <c r="B248">
        <v>35.780900000000003</v>
      </c>
      <c r="C248">
        <v>34.694800000000001</v>
      </c>
      <c r="D248">
        <f t="shared" si="6"/>
        <v>1.7341385767861913E-28</v>
      </c>
      <c r="E248">
        <f t="shared" si="7"/>
        <v>1203.72914704</v>
      </c>
    </row>
    <row r="249" spans="1:5" x14ac:dyDescent="0.3">
      <c r="A249">
        <v>-48</v>
      </c>
      <c r="B249">
        <v>40.171399999999998</v>
      </c>
      <c r="C249">
        <v>31.9758</v>
      </c>
      <c r="D249">
        <f t="shared" si="6"/>
        <v>2.4828924436195867E-27</v>
      </c>
      <c r="E249">
        <f t="shared" si="7"/>
        <v>1022.45178564</v>
      </c>
    </row>
    <row r="250" spans="1:5" x14ac:dyDescent="0.3">
      <c r="A250">
        <v>-47</v>
      </c>
      <c r="B250">
        <v>45.390500000000003</v>
      </c>
      <c r="C250">
        <v>36</v>
      </c>
      <c r="D250">
        <f t="shared" si="6"/>
        <v>3.3757747994326408E-26</v>
      </c>
      <c r="E250">
        <f t="shared" si="7"/>
        <v>1296</v>
      </c>
    </row>
    <row r="251" spans="1:5" x14ac:dyDescent="0.3">
      <c r="A251">
        <v>-46</v>
      </c>
      <c r="B251">
        <v>47.390500000000003</v>
      </c>
      <c r="C251">
        <v>37.646500000000003</v>
      </c>
      <c r="D251">
        <f t="shared" si="6"/>
        <v>4.3584340555536966E-25</v>
      </c>
      <c r="E251">
        <f t="shared" si="7"/>
        <v>1417.2589622500002</v>
      </c>
    </row>
    <row r="252" spans="1:5" x14ac:dyDescent="0.3">
      <c r="A252">
        <v>-45</v>
      </c>
      <c r="B252">
        <v>46.852499999999999</v>
      </c>
      <c r="C252">
        <v>34.084499999999998</v>
      </c>
      <c r="D252">
        <f t="shared" si="6"/>
        <v>5.3435385187524178E-24</v>
      </c>
      <c r="E252">
        <f t="shared" si="7"/>
        <v>1161.7531402499999</v>
      </c>
    </row>
    <row r="253" spans="1:5" x14ac:dyDescent="0.3">
      <c r="A253">
        <v>-44</v>
      </c>
      <c r="B253">
        <v>39.366599999999998</v>
      </c>
      <c r="C253">
        <v>23.622399999999999</v>
      </c>
      <c r="D253">
        <f t="shared" si="6"/>
        <v>6.2211240546061419E-23</v>
      </c>
      <c r="E253">
        <f t="shared" si="7"/>
        <v>558.01778175999993</v>
      </c>
    </row>
    <row r="254" spans="1:5" x14ac:dyDescent="0.3">
      <c r="A254">
        <v>-43</v>
      </c>
      <c r="B254">
        <v>45.780900000000003</v>
      </c>
      <c r="C254">
        <v>29.3535</v>
      </c>
      <c r="D254">
        <f t="shared" si="6"/>
        <v>6.8778109023415041E-22</v>
      </c>
      <c r="E254">
        <f t="shared" si="7"/>
        <v>861.62796225</v>
      </c>
    </row>
    <row r="255" spans="1:5" x14ac:dyDescent="0.3">
      <c r="A255">
        <v>-42</v>
      </c>
      <c r="B255">
        <v>47.047699999999999</v>
      </c>
      <c r="C255">
        <v>25.3414</v>
      </c>
      <c r="D255">
        <f t="shared" si="6"/>
        <v>7.2205961099495918E-21</v>
      </c>
      <c r="E255">
        <f t="shared" si="7"/>
        <v>642.18655395999997</v>
      </c>
    </row>
    <row r="256" spans="1:5" x14ac:dyDescent="0.3">
      <c r="A256">
        <v>-41</v>
      </c>
      <c r="B256">
        <v>41.342700000000001</v>
      </c>
      <c r="C256">
        <v>25.9758</v>
      </c>
      <c r="D256">
        <f t="shared" si="6"/>
        <v>7.1984223987332069E-20</v>
      </c>
      <c r="E256">
        <f t="shared" si="7"/>
        <v>674.74218564</v>
      </c>
    </row>
    <row r="257" spans="1:5" x14ac:dyDescent="0.3">
      <c r="A257">
        <v>-40</v>
      </c>
      <c r="B257">
        <v>49.438200000000002</v>
      </c>
      <c r="C257">
        <v>27.694800000000001</v>
      </c>
      <c r="D257">
        <f t="shared" si="6"/>
        <v>6.8146421278658334E-19</v>
      </c>
      <c r="E257">
        <f t="shared" si="7"/>
        <v>767.00194704</v>
      </c>
    </row>
    <row r="258" spans="1:5" x14ac:dyDescent="0.3">
      <c r="A258">
        <v>-39</v>
      </c>
      <c r="B258">
        <v>45.733199999999997</v>
      </c>
      <c r="C258">
        <v>24.9758</v>
      </c>
      <c r="D258">
        <f t="shared" si="6"/>
        <v>6.1261867693841534E-18</v>
      </c>
      <c r="E258">
        <f t="shared" si="7"/>
        <v>623.79058564000002</v>
      </c>
    </row>
    <row r="259" spans="1:5" x14ac:dyDescent="0.3">
      <c r="A259">
        <v>-38</v>
      </c>
      <c r="B259">
        <v>57.1952</v>
      </c>
      <c r="C259">
        <v>29.3293</v>
      </c>
      <c r="D259">
        <f t="shared" si="6"/>
        <v>5.2297251680919882E-17</v>
      </c>
      <c r="E259">
        <f t="shared" si="7"/>
        <v>860.20783848999997</v>
      </c>
    </row>
    <row r="260" spans="1:5" x14ac:dyDescent="0.3">
      <c r="A260">
        <v>-37</v>
      </c>
      <c r="B260">
        <v>56.959600000000002</v>
      </c>
      <c r="C260">
        <v>29.0121</v>
      </c>
      <c r="D260">
        <f t="shared" si="6"/>
        <v>4.2394445494972504E-16</v>
      </c>
      <c r="E260">
        <f t="shared" si="7"/>
        <v>841.70194641000001</v>
      </c>
    </row>
    <row r="261" spans="1:5" x14ac:dyDescent="0.3">
      <c r="A261">
        <v>-36</v>
      </c>
      <c r="B261">
        <v>51.563600000000001</v>
      </c>
      <c r="C261">
        <v>26.0121</v>
      </c>
      <c r="D261">
        <f t="shared" si="6"/>
        <v>3.2634768081912178E-15</v>
      </c>
      <c r="E261">
        <f t="shared" si="7"/>
        <v>676.62934640999981</v>
      </c>
    </row>
    <row r="262" spans="1:5" x14ac:dyDescent="0.3">
      <c r="A262">
        <v>-35</v>
      </c>
      <c r="B262">
        <v>49.342700000000001</v>
      </c>
      <c r="C262">
        <v>25.6465</v>
      </c>
      <c r="D262">
        <f t="shared" si="6"/>
        <v>2.385578168232615E-14</v>
      </c>
      <c r="E262">
        <f t="shared" si="7"/>
        <v>657.74296224999875</v>
      </c>
    </row>
    <row r="263" spans="1:5" x14ac:dyDescent="0.3">
      <c r="A263">
        <v>-34</v>
      </c>
      <c r="B263">
        <v>60.952300000000001</v>
      </c>
      <c r="C263">
        <v>30.6465</v>
      </c>
      <c r="D263">
        <f t="shared" si="6"/>
        <v>1.6559551301633537E-13</v>
      </c>
      <c r="E263">
        <f t="shared" si="7"/>
        <v>939.20796224998969</v>
      </c>
    </row>
    <row r="264" spans="1:5" x14ac:dyDescent="0.3">
      <c r="A264">
        <v>-33</v>
      </c>
      <c r="B264">
        <v>65.681100000000001</v>
      </c>
      <c r="C264">
        <v>32.353499999999997</v>
      </c>
      <c r="D264">
        <f t="shared" si="6"/>
        <v>1.0915561039912751E-12</v>
      </c>
      <c r="E264">
        <f t="shared" si="7"/>
        <v>1046.748962249929</v>
      </c>
    </row>
    <row r="265" spans="1:5" x14ac:dyDescent="0.3">
      <c r="A265">
        <v>-32</v>
      </c>
      <c r="B265">
        <v>53.366599999999998</v>
      </c>
      <c r="C265">
        <v>28.3414</v>
      </c>
      <c r="D265">
        <f t="shared" si="6"/>
        <v>6.8326407134616607E-12</v>
      </c>
      <c r="E265">
        <f t="shared" si="7"/>
        <v>803.23495395961277</v>
      </c>
    </row>
    <row r="266" spans="1:5" x14ac:dyDescent="0.3">
      <c r="A266">
        <v>-31</v>
      </c>
      <c r="B266">
        <v>56.657299999999999</v>
      </c>
      <c r="C266">
        <v>26.0121</v>
      </c>
      <c r="D266">
        <f t="shared" si="6"/>
        <v>4.061469813575159E-11</v>
      </c>
      <c r="E266">
        <f t="shared" si="7"/>
        <v>676.62934640788706</v>
      </c>
    </row>
    <row r="267" spans="1:5" x14ac:dyDescent="0.3">
      <c r="A267">
        <v>-30</v>
      </c>
      <c r="B267">
        <v>48.757100000000001</v>
      </c>
      <c r="C267">
        <v>23.6707</v>
      </c>
      <c r="D267">
        <f t="shared" ref="D267:D330" si="8">$D$5*EXP(-(($A267-$D$6)^2)/(2*$D$7^2))+$E$5*EXP(-(($A267-$E$6)^2)/(2*$E$7^2))+$C$5*EXP(-(($A267-$C$6)^2)/(2*$C$7^2))+$B$5*EXP(-(($A267-$B$6)^2)/(2*$B$7^2))</f>
        <v>2.2927119104598746E-10</v>
      </c>
      <c r="E267">
        <f t="shared" ref="E267:E330" si="9">(D267-C267)^2</f>
        <v>560.30203847914595</v>
      </c>
    </row>
    <row r="268" spans="1:5" x14ac:dyDescent="0.3">
      <c r="A268">
        <v>-29</v>
      </c>
      <c r="B268">
        <v>57.171399999999998</v>
      </c>
      <c r="C268">
        <v>23.9879</v>
      </c>
      <c r="D268">
        <f t="shared" si="8"/>
        <v>1.2292431087055302E-9</v>
      </c>
      <c r="E268">
        <f t="shared" si="9"/>
        <v>575.41934635102609</v>
      </c>
    </row>
    <row r="269" spans="1:5" x14ac:dyDescent="0.3">
      <c r="A269">
        <v>-28</v>
      </c>
      <c r="B269">
        <v>59.266800000000003</v>
      </c>
      <c r="C269">
        <v>25.6707</v>
      </c>
      <c r="D269">
        <f t="shared" si="8"/>
        <v>6.2613922365068106E-9</v>
      </c>
      <c r="E269">
        <f t="shared" si="9"/>
        <v>658.98483816853138</v>
      </c>
    </row>
    <row r="270" spans="1:5" x14ac:dyDescent="0.3">
      <c r="A270">
        <v>-27</v>
      </c>
      <c r="B270">
        <v>46.828600000000002</v>
      </c>
      <c r="C270">
        <v>23.6828</v>
      </c>
      <c r="D270">
        <f t="shared" si="8"/>
        <v>3.0320032396401142E-8</v>
      </c>
      <c r="E270">
        <f t="shared" si="9"/>
        <v>560.87501440387359</v>
      </c>
    </row>
    <row r="271" spans="1:5" x14ac:dyDescent="0.3">
      <c r="A271">
        <v>-26</v>
      </c>
      <c r="B271">
        <v>47.075899999999997</v>
      </c>
      <c r="C271">
        <v>20.6707</v>
      </c>
      <c r="D271">
        <f t="shared" si="8"/>
        <v>1.3977019468254423E-7</v>
      </c>
      <c r="E271">
        <f t="shared" si="9"/>
        <v>427.27783271170455</v>
      </c>
    </row>
    <row r="272" spans="1:5" x14ac:dyDescent="0.3">
      <c r="A272">
        <v>-25</v>
      </c>
      <c r="B272">
        <v>68.390500000000003</v>
      </c>
      <c r="C272">
        <v>20.6586</v>
      </c>
      <c r="D272">
        <f t="shared" si="8"/>
        <v>6.1506121523389212E-7</v>
      </c>
      <c r="E272">
        <f t="shared" si="9"/>
        <v>426.77772854739317</v>
      </c>
    </row>
    <row r="273" spans="1:5" x14ac:dyDescent="0.3">
      <c r="A273">
        <v>-24</v>
      </c>
      <c r="B273">
        <v>65.314499999999995</v>
      </c>
      <c r="C273">
        <v>23.3172</v>
      </c>
      <c r="D273">
        <f t="shared" si="8"/>
        <v>2.596638229706386E-6</v>
      </c>
      <c r="E273">
        <f t="shared" si="9"/>
        <v>543.69169474734088</v>
      </c>
    </row>
    <row r="274" spans="1:5" x14ac:dyDescent="0.3">
      <c r="A274">
        <v>-23</v>
      </c>
      <c r="B274">
        <v>48.147500000000001</v>
      </c>
      <c r="C274">
        <v>23.036200000000001</v>
      </c>
      <c r="D274">
        <f t="shared" si="8"/>
        <v>1.0602904080388274E-5</v>
      </c>
      <c r="E274">
        <f t="shared" si="9"/>
        <v>530.66602193887456</v>
      </c>
    </row>
    <row r="275" spans="1:5" x14ac:dyDescent="0.3">
      <c r="A275">
        <v>-22</v>
      </c>
      <c r="B275">
        <v>58.171399999999998</v>
      </c>
      <c r="C275">
        <v>20.293099999999999</v>
      </c>
      <c r="D275">
        <f t="shared" si="8"/>
        <v>4.2351295286192533E-5</v>
      </c>
      <c r="E275">
        <f t="shared" si="9"/>
        <v>411.80818873365291</v>
      </c>
    </row>
    <row r="276" spans="1:5" x14ac:dyDescent="0.3">
      <c r="A276">
        <v>-21</v>
      </c>
      <c r="B276">
        <v>63.976100000000002</v>
      </c>
      <c r="C276">
        <v>27.3293</v>
      </c>
      <c r="D276">
        <f t="shared" si="8"/>
        <v>1.6752398367799259E-4</v>
      </c>
      <c r="E276">
        <f t="shared" si="9"/>
        <v>746.88148189165008</v>
      </c>
    </row>
    <row r="277" spans="1:5" x14ac:dyDescent="0.3">
      <c r="A277">
        <v>-20</v>
      </c>
      <c r="B277">
        <v>66.047700000000006</v>
      </c>
      <c r="C277">
        <v>28.3293</v>
      </c>
      <c r="D277">
        <f t="shared" si="8"/>
        <v>6.6168811385622654E-4</v>
      </c>
      <c r="E277">
        <f t="shared" si="9"/>
        <v>802.51174860566346</v>
      </c>
    </row>
    <row r="278" spans="1:5" x14ac:dyDescent="0.3">
      <c r="A278">
        <v>-19</v>
      </c>
      <c r="B278">
        <v>60.928400000000003</v>
      </c>
      <c r="C278">
        <v>26.036200000000001</v>
      </c>
      <c r="D278">
        <f t="shared" si="8"/>
        <v>2.6066248112759532E-3</v>
      </c>
      <c r="E278">
        <f t="shared" si="9"/>
        <v>677.74798402467036</v>
      </c>
    </row>
    <row r="279" spans="1:5" x14ac:dyDescent="0.3">
      <c r="A279">
        <v>-18</v>
      </c>
      <c r="B279">
        <v>70.852500000000006</v>
      </c>
      <c r="C279">
        <v>20.6586</v>
      </c>
      <c r="D279">
        <f t="shared" si="8"/>
        <v>1.0118963283119847E-2</v>
      </c>
      <c r="E279">
        <f t="shared" si="9"/>
        <v>426.35976912365663</v>
      </c>
    </row>
    <row r="280" spans="1:5" x14ac:dyDescent="0.3">
      <c r="A280">
        <v>-17</v>
      </c>
      <c r="B280">
        <v>61.609499999999997</v>
      </c>
      <c r="C280">
        <v>22</v>
      </c>
      <c r="D280">
        <f t="shared" si="8"/>
        <v>3.7995976581758802E-2</v>
      </c>
      <c r="E280">
        <f t="shared" si="9"/>
        <v>482.32962072463903</v>
      </c>
    </row>
    <row r="281" spans="1:5" x14ac:dyDescent="0.3">
      <c r="A281">
        <v>-16</v>
      </c>
      <c r="B281">
        <v>64.295000000000002</v>
      </c>
      <c r="C281">
        <v>21.3414</v>
      </c>
      <c r="D281">
        <f t="shared" si="8"/>
        <v>0.13537788765033182</v>
      </c>
      <c r="E281">
        <f t="shared" si="9"/>
        <v>449.69537382946311</v>
      </c>
    </row>
    <row r="282" spans="1:5" x14ac:dyDescent="0.3">
      <c r="A282">
        <v>-15</v>
      </c>
      <c r="B282">
        <v>79.071600000000004</v>
      </c>
      <c r="C282">
        <v>21.3172</v>
      </c>
      <c r="D282">
        <f t="shared" si="8"/>
        <v>0.45047822070246663</v>
      </c>
      <c r="E282">
        <f t="shared" si="9"/>
        <v>435.42007781460995</v>
      </c>
    </row>
    <row r="283" spans="1:5" x14ac:dyDescent="0.3">
      <c r="A283">
        <v>-14</v>
      </c>
      <c r="B283">
        <v>67.390500000000003</v>
      </c>
      <c r="C283">
        <v>24.3293</v>
      </c>
      <c r="D283">
        <f t="shared" si="8"/>
        <v>1.3839312722659451</v>
      </c>
      <c r="E283">
        <f t="shared" si="9"/>
        <v>526.48994605167604</v>
      </c>
    </row>
    <row r="284" spans="1:5" x14ac:dyDescent="0.3">
      <c r="A284">
        <v>-13</v>
      </c>
      <c r="B284">
        <v>68.414299999999997</v>
      </c>
      <c r="C284">
        <v>23.3535</v>
      </c>
      <c r="D284">
        <f t="shared" si="8"/>
        <v>3.8950190177758239</v>
      </c>
      <c r="E284">
        <f t="shared" si="9"/>
        <v>378.63248213558001</v>
      </c>
    </row>
    <row r="285" spans="1:5" x14ac:dyDescent="0.3">
      <c r="A285">
        <v>-12</v>
      </c>
      <c r="B285">
        <v>68.537999999999997</v>
      </c>
      <c r="C285">
        <v>18.6828</v>
      </c>
      <c r="D285">
        <f t="shared" si="8"/>
        <v>9.9932020078034451</v>
      </c>
      <c r="E285">
        <f t="shared" si="9"/>
        <v>75.5091132659864</v>
      </c>
    </row>
    <row r="286" spans="1:5" x14ac:dyDescent="0.3">
      <c r="A286">
        <v>-11</v>
      </c>
      <c r="B286">
        <v>81.733199999999997</v>
      </c>
      <c r="C286">
        <v>23.574100000000001</v>
      </c>
      <c r="D286">
        <f t="shared" si="8"/>
        <v>23.300848099701206</v>
      </c>
      <c r="E286">
        <f t="shared" si="9"/>
        <v>7.466660101690295E-2</v>
      </c>
    </row>
    <row r="287" spans="1:5" x14ac:dyDescent="0.3">
      <c r="A287">
        <v>-10</v>
      </c>
      <c r="B287">
        <v>94.952299999999994</v>
      </c>
      <c r="C287">
        <v>39.329300000000003</v>
      </c>
      <c r="D287">
        <f t="shared" si="8"/>
        <v>49.288260779840378</v>
      </c>
      <c r="E287">
        <f t="shared" si="9"/>
        <v>99.180899814398799</v>
      </c>
    </row>
    <row r="288" spans="1:5" x14ac:dyDescent="0.3">
      <c r="A288">
        <v>-9</v>
      </c>
      <c r="B288">
        <v>102.21899999999999</v>
      </c>
      <c r="C288">
        <v>67.003200000000007</v>
      </c>
      <c r="D288">
        <f t="shared" si="8"/>
        <v>94.504480885551473</v>
      </c>
      <c r="E288">
        <f t="shared" si="9"/>
        <v>756.32045034599844</v>
      </c>
    </row>
    <row r="289" spans="1:5" x14ac:dyDescent="0.3">
      <c r="A289">
        <v>-8</v>
      </c>
      <c r="B289">
        <v>101.538</v>
      </c>
      <c r="C289">
        <v>163.822</v>
      </c>
      <c r="D289">
        <f t="shared" si="8"/>
        <v>164.22971742399744</v>
      </c>
      <c r="E289">
        <f t="shared" si="9"/>
        <v>0.16623349783110802</v>
      </c>
    </row>
    <row r="290" spans="1:5" x14ac:dyDescent="0.3">
      <c r="A290">
        <v>-7</v>
      </c>
      <c r="B290">
        <v>114.538</v>
      </c>
      <c r="C290">
        <v>291.48099999999999</v>
      </c>
      <c r="D290">
        <f t="shared" si="8"/>
        <v>258.8236103973012</v>
      </c>
      <c r="E290">
        <f t="shared" si="9"/>
        <v>1066.5050956624596</v>
      </c>
    </row>
    <row r="291" spans="1:5" x14ac:dyDescent="0.3">
      <c r="A291">
        <v>-6</v>
      </c>
      <c r="B291">
        <v>131.24700000000001</v>
      </c>
      <c r="C291">
        <v>411.26</v>
      </c>
      <c r="D291">
        <f t="shared" si="8"/>
        <v>370.45209508318288</v>
      </c>
      <c r="E291">
        <f t="shared" si="9"/>
        <v>1665.2851036999859</v>
      </c>
    </row>
    <row r="292" spans="1:5" x14ac:dyDescent="0.3">
      <c r="A292">
        <v>-5</v>
      </c>
      <c r="B292">
        <v>168.518</v>
      </c>
      <c r="C292">
        <v>486.245</v>
      </c>
      <c r="D292">
        <f t="shared" si="8"/>
        <v>482.77339829299063</v>
      </c>
      <c r="E292">
        <f t="shared" si="9"/>
        <v>12.052018412110371</v>
      </c>
    </row>
    <row r="293" spans="1:5" x14ac:dyDescent="0.3">
      <c r="A293">
        <v>-4</v>
      </c>
      <c r="B293">
        <v>240.59899999999999</v>
      </c>
      <c r="C293">
        <v>539.20000000000005</v>
      </c>
      <c r="D293">
        <f t="shared" si="8"/>
        <v>575.22446361997868</v>
      </c>
      <c r="E293">
        <f t="shared" si="9"/>
        <v>1297.7619791071641</v>
      </c>
    </row>
    <row r="294" spans="1:5" x14ac:dyDescent="0.3">
      <c r="A294">
        <v>-3</v>
      </c>
      <c r="B294">
        <v>397.25</v>
      </c>
      <c r="C294">
        <v>621.94000000000005</v>
      </c>
      <c r="D294">
        <f t="shared" si="8"/>
        <v>630.67695120444512</v>
      </c>
      <c r="E294">
        <f t="shared" si="9"/>
        <v>76.334316348854031</v>
      </c>
    </row>
    <row r="295" spans="1:5" x14ac:dyDescent="0.3">
      <c r="A295">
        <v>-2</v>
      </c>
      <c r="B295">
        <v>710.70500000000004</v>
      </c>
      <c r="C295">
        <v>628.048</v>
      </c>
      <c r="D295">
        <f t="shared" si="8"/>
        <v>642.37649696127505</v>
      </c>
      <c r="E295">
        <f t="shared" si="9"/>
        <v>205.30582516926833</v>
      </c>
    </row>
    <row r="296" spans="1:5" x14ac:dyDescent="0.3">
      <c r="A296">
        <v>-1</v>
      </c>
      <c r="B296">
        <v>1101.0899999999999</v>
      </c>
      <c r="C296">
        <v>607.15700000000004</v>
      </c>
      <c r="D296">
        <f t="shared" si="8"/>
        <v>615.88922085527747</v>
      </c>
      <c r="E296">
        <f t="shared" si="9"/>
        <v>76.25168106534214</v>
      </c>
    </row>
    <row r="297" spans="1:5" x14ac:dyDescent="0.3">
      <c r="A297">
        <v>0</v>
      </c>
      <c r="B297">
        <v>1248.73</v>
      </c>
      <c r="C297">
        <v>549.38599999999997</v>
      </c>
      <c r="D297">
        <f t="shared" si="8"/>
        <v>564.92934517237313</v>
      </c>
      <c r="E297">
        <f t="shared" si="9"/>
        <v>241.59557914753617</v>
      </c>
    </row>
    <row r="298" spans="1:5" x14ac:dyDescent="0.3">
      <c r="A298">
        <v>1</v>
      </c>
      <c r="B298">
        <v>1165.5</v>
      </c>
      <c r="C298">
        <v>488.952</v>
      </c>
      <c r="D298">
        <f t="shared" si="8"/>
        <v>504.04539898290545</v>
      </c>
      <c r="E298">
        <f t="shared" si="9"/>
        <v>227.81069285717143</v>
      </c>
    </row>
    <row r="299" spans="1:5" x14ac:dyDescent="0.3">
      <c r="A299">
        <v>2</v>
      </c>
      <c r="B299">
        <v>835.27499999999998</v>
      </c>
      <c r="C299">
        <v>459.459</v>
      </c>
      <c r="D299">
        <f t="shared" si="8"/>
        <v>442.84726802665762</v>
      </c>
      <c r="E299">
        <f t="shared" si="9"/>
        <v>275.94963915416577</v>
      </c>
    </row>
    <row r="300" spans="1:5" x14ac:dyDescent="0.3">
      <c r="A300">
        <v>3</v>
      </c>
      <c r="B300">
        <v>457.30799999999999</v>
      </c>
      <c r="C300">
        <v>375.755</v>
      </c>
      <c r="D300">
        <f t="shared" si="8"/>
        <v>384.630386756897</v>
      </c>
      <c r="E300">
        <f t="shared" si="9"/>
        <v>78.772490084502664</v>
      </c>
    </row>
    <row r="301" spans="1:5" x14ac:dyDescent="0.3">
      <c r="A301">
        <v>4</v>
      </c>
      <c r="B301">
        <v>187.38200000000001</v>
      </c>
      <c r="C301">
        <v>331.03300000000002</v>
      </c>
      <c r="D301">
        <f t="shared" si="8"/>
        <v>328.82931732886573</v>
      </c>
      <c r="E301">
        <f t="shared" si="9"/>
        <v>4.8562173150575516</v>
      </c>
    </row>
    <row r="302" spans="1:5" x14ac:dyDescent="0.3">
      <c r="A302">
        <v>5</v>
      </c>
      <c r="B302">
        <v>176.68799999999999</v>
      </c>
      <c r="C302">
        <v>249.91200000000001</v>
      </c>
      <c r="D302">
        <f t="shared" si="8"/>
        <v>274.54951627511457</v>
      </c>
      <c r="E302">
        <f t="shared" si="9"/>
        <v>607.00720820653498</v>
      </c>
    </row>
    <row r="303" spans="1:5" x14ac:dyDescent="0.3">
      <c r="A303">
        <v>6</v>
      </c>
      <c r="B303">
        <v>338.065</v>
      </c>
      <c r="C303">
        <v>202.08500000000001</v>
      </c>
      <c r="D303">
        <f t="shared" si="8"/>
        <v>222.67463128178932</v>
      </c>
      <c r="E303">
        <f t="shared" si="9"/>
        <v>423.93291632003684</v>
      </c>
    </row>
    <row r="304" spans="1:5" x14ac:dyDescent="0.3">
      <c r="A304">
        <v>7</v>
      </c>
      <c r="B304">
        <v>90.219099999999997</v>
      </c>
      <c r="C304">
        <v>174.828</v>
      </c>
      <c r="D304">
        <f t="shared" si="8"/>
        <v>175.7922166937274</v>
      </c>
      <c r="E304">
        <f t="shared" si="9"/>
        <v>0.92971383246258743</v>
      </c>
    </row>
    <row r="305" spans="1:5" x14ac:dyDescent="0.3">
      <c r="A305">
        <v>8</v>
      </c>
      <c r="B305">
        <v>82.119299999999996</v>
      </c>
      <c r="C305">
        <v>140.755</v>
      </c>
      <c r="D305">
        <f t="shared" si="8"/>
        <v>136.76546686735401</v>
      </c>
      <c r="E305">
        <f t="shared" si="9"/>
        <v>15.916374616480113</v>
      </c>
    </row>
    <row r="306" spans="1:5" x14ac:dyDescent="0.3">
      <c r="A306">
        <v>9</v>
      </c>
      <c r="B306">
        <v>63.757100000000001</v>
      </c>
      <c r="C306">
        <v>120.402</v>
      </c>
      <c r="D306">
        <f t="shared" si="8"/>
        <v>107.27200005968653</v>
      </c>
      <c r="E306">
        <f t="shared" si="9"/>
        <v>172.39689843263167</v>
      </c>
    </row>
    <row r="307" spans="1:5" x14ac:dyDescent="0.3">
      <c r="A307">
        <v>10</v>
      </c>
      <c r="B307">
        <v>71.390500000000003</v>
      </c>
      <c r="C307">
        <v>104.06</v>
      </c>
      <c r="D307">
        <f t="shared" si="8"/>
        <v>87.165894964932562</v>
      </c>
      <c r="E307">
        <f t="shared" si="9"/>
        <v>285.41078493589106</v>
      </c>
    </row>
    <row r="308" spans="1:5" x14ac:dyDescent="0.3">
      <c r="A308">
        <v>11</v>
      </c>
      <c r="B308">
        <v>72.8048</v>
      </c>
      <c r="C308">
        <v>88.072500000000005</v>
      </c>
      <c r="D308">
        <f t="shared" si="8"/>
        <v>74.755913345418861</v>
      </c>
      <c r="E308">
        <f t="shared" si="9"/>
        <v>177.33148012896862</v>
      </c>
    </row>
    <row r="309" spans="1:5" x14ac:dyDescent="0.3">
      <c r="A309">
        <v>12</v>
      </c>
      <c r="B309">
        <v>72.976100000000002</v>
      </c>
      <c r="C309">
        <v>77.646500000000003</v>
      </c>
      <c r="D309">
        <f t="shared" si="8"/>
        <v>67.585523922865391</v>
      </c>
      <c r="E309">
        <f t="shared" si="9"/>
        <v>101.22323962467496</v>
      </c>
    </row>
    <row r="310" spans="1:5" x14ac:dyDescent="0.3">
      <c r="A310">
        <v>13</v>
      </c>
      <c r="B310">
        <v>74.852500000000006</v>
      </c>
      <c r="C310">
        <v>71.120800000000003</v>
      </c>
      <c r="D310">
        <f t="shared" si="8"/>
        <v>63.21938192788663</v>
      </c>
      <c r="E310">
        <f t="shared" si="9"/>
        <v>62.432407550319809</v>
      </c>
    </row>
    <row r="311" spans="1:5" x14ac:dyDescent="0.3">
      <c r="A311">
        <v>14</v>
      </c>
      <c r="B311">
        <v>66</v>
      </c>
      <c r="C311">
        <v>52.3172</v>
      </c>
      <c r="D311">
        <f t="shared" si="8"/>
        <v>59.743973283096771</v>
      </c>
      <c r="E311">
        <f t="shared" si="9"/>
        <v>55.156961398520004</v>
      </c>
    </row>
    <row r="312" spans="1:5" x14ac:dyDescent="0.3">
      <c r="A312">
        <v>15</v>
      </c>
      <c r="B312">
        <v>66.390500000000003</v>
      </c>
      <c r="C312">
        <v>50.060400000000001</v>
      </c>
      <c r="D312">
        <f t="shared" si="8"/>
        <v>55.940838651554571</v>
      </c>
      <c r="E312">
        <f t="shared" si="9"/>
        <v>34.579558734696931</v>
      </c>
    </row>
    <row r="313" spans="1:5" x14ac:dyDescent="0.3">
      <c r="A313">
        <v>16</v>
      </c>
      <c r="B313">
        <v>67.023899999999998</v>
      </c>
      <c r="C313">
        <v>39.3414</v>
      </c>
      <c r="D313">
        <f t="shared" si="8"/>
        <v>51.236183613825219</v>
      </c>
      <c r="E313">
        <f t="shared" si="9"/>
        <v>141.48587721972493</v>
      </c>
    </row>
    <row r="314" spans="1:5" x14ac:dyDescent="0.3">
      <c r="A314">
        <v>17</v>
      </c>
      <c r="B314">
        <v>62.023899999999998</v>
      </c>
      <c r="C314">
        <v>38.329300000000003</v>
      </c>
      <c r="D314">
        <f t="shared" si="8"/>
        <v>45.551123598310561</v>
      </c>
      <c r="E314">
        <f t="shared" si="9"/>
        <v>52.154736085115246</v>
      </c>
    </row>
    <row r="315" spans="1:5" x14ac:dyDescent="0.3">
      <c r="A315">
        <v>18</v>
      </c>
      <c r="B315">
        <v>58.780900000000003</v>
      </c>
      <c r="C315">
        <v>35.706899999999997</v>
      </c>
      <c r="D315">
        <f t="shared" si="8"/>
        <v>39.132451585966663</v>
      </c>
      <c r="E315">
        <f t="shared" si="9"/>
        <v>11.734403668118739</v>
      </c>
    </row>
    <row r="316" spans="1:5" x14ac:dyDescent="0.3">
      <c r="A316">
        <v>19</v>
      </c>
      <c r="B316">
        <v>60.438200000000002</v>
      </c>
      <c r="C316">
        <v>26.694800000000001</v>
      </c>
      <c r="D316">
        <f t="shared" si="8"/>
        <v>32.397435835610864</v>
      </c>
      <c r="E316">
        <f t="shared" si="9"/>
        <v>32.520055473593203</v>
      </c>
    </row>
    <row r="317" spans="1:5" x14ac:dyDescent="0.3">
      <c r="A317">
        <v>20</v>
      </c>
      <c r="B317">
        <v>55.561799999999998</v>
      </c>
      <c r="C317">
        <v>24.634499999999999</v>
      </c>
      <c r="D317">
        <f t="shared" si="8"/>
        <v>25.803623004819766</v>
      </c>
      <c r="E317">
        <f t="shared" si="9"/>
        <v>1.3668486003988003</v>
      </c>
    </row>
    <row r="318" spans="1:5" x14ac:dyDescent="0.3">
      <c r="A318">
        <v>21</v>
      </c>
      <c r="B318">
        <v>62.1952</v>
      </c>
      <c r="C318">
        <v>30.3293</v>
      </c>
      <c r="D318">
        <f t="shared" si="8"/>
        <v>19.75022317806097</v>
      </c>
      <c r="E318">
        <f t="shared" si="9"/>
        <v>111.91686640448759</v>
      </c>
    </row>
    <row r="319" spans="1:5" x14ac:dyDescent="0.3">
      <c r="A319">
        <v>22</v>
      </c>
      <c r="B319">
        <v>62.8048</v>
      </c>
      <c r="C319">
        <v>29.0242</v>
      </c>
      <c r="D319">
        <f t="shared" si="8"/>
        <v>14.517033395307728</v>
      </c>
      <c r="E319">
        <f t="shared" si="9"/>
        <v>210.45788289629874</v>
      </c>
    </row>
    <row r="320" spans="1:5" x14ac:dyDescent="0.3">
      <c r="A320">
        <v>23</v>
      </c>
      <c r="B320">
        <v>59.852499999999999</v>
      </c>
      <c r="C320">
        <v>26.3172</v>
      </c>
      <c r="D320">
        <f t="shared" si="8"/>
        <v>10.242433091238036</v>
      </c>
      <c r="E320">
        <f t="shared" si="9"/>
        <v>258.39813117102869</v>
      </c>
    </row>
    <row r="321" spans="1:5" x14ac:dyDescent="0.3">
      <c r="A321">
        <v>24</v>
      </c>
      <c r="B321">
        <v>53.342700000000001</v>
      </c>
      <c r="C321">
        <v>26.365500000000001</v>
      </c>
      <c r="D321">
        <f t="shared" si="8"/>
        <v>6.9346844921832638</v>
      </c>
      <c r="E321">
        <f t="shared" si="9"/>
        <v>377.5565912988115</v>
      </c>
    </row>
    <row r="322" spans="1:5" x14ac:dyDescent="0.3">
      <c r="A322">
        <v>25</v>
      </c>
      <c r="B322">
        <v>62.8048</v>
      </c>
      <c r="C322">
        <v>21.9879</v>
      </c>
      <c r="D322">
        <f t="shared" si="8"/>
        <v>4.5048018090297468</v>
      </c>
      <c r="E322">
        <f t="shared" si="9"/>
        <v>305.65872235510733</v>
      </c>
    </row>
    <row r="323" spans="1:5" x14ac:dyDescent="0.3">
      <c r="A323">
        <v>26</v>
      </c>
      <c r="B323">
        <v>61.219099999999997</v>
      </c>
      <c r="C323">
        <v>23.3414</v>
      </c>
      <c r="D323">
        <f t="shared" si="8"/>
        <v>2.8074208761400903</v>
      </c>
      <c r="E323">
        <f t="shared" si="9"/>
        <v>421.64429865911467</v>
      </c>
    </row>
    <row r="324" spans="1:5" x14ac:dyDescent="0.3">
      <c r="A324">
        <v>27</v>
      </c>
      <c r="B324">
        <v>55.266800000000003</v>
      </c>
      <c r="C324">
        <v>23.9758</v>
      </c>
      <c r="D324">
        <f t="shared" si="8"/>
        <v>1.6784101586943065</v>
      </c>
      <c r="E324">
        <f t="shared" si="9"/>
        <v>497.1735937351624</v>
      </c>
    </row>
    <row r="325" spans="1:5" x14ac:dyDescent="0.3">
      <c r="A325">
        <v>28</v>
      </c>
      <c r="B325">
        <v>46.733199999999997</v>
      </c>
      <c r="C325">
        <v>24.377600000000001</v>
      </c>
      <c r="D325">
        <f t="shared" si="8"/>
        <v>0.96257397532096578</v>
      </c>
      <c r="E325">
        <f t="shared" si="9"/>
        <v>548.26344373639654</v>
      </c>
    </row>
    <row r="326" spans="1:5" x14ac:dyDescent="0.3">
      <c r="A326">
        <v>29</v>
      </c>
      <c r="B326">
        <v>58.390500000000003</v>
      </c>
      <c r="C326">
        <v>16.3414</v>
      </c>
      <c r="D326">
        <f t="shared" si="8"/>
        <v>0.52955176789450975</v>
      </c>
      <c r="E326">
        <f t="shared" si="9"/>
        <v>250.01454451513752</v>
      </c>
    </row>
    <row r="327" spans="1:5" x14ac:dyDescent="0.3">
      <c r="A327">
        <v>30</v>
      </c>
      <c r="B327">
        <v>61.561799999999998</v>
      </c>
      <c r="C327">
        <v>15.9879</v>
      </c>
      <c r="D327">
        <f t="shared" si="8"/>
        <v>0.27945845702864841</v>
      </c>
      <c r="E327">
        <f t="shared" si="9"/>
        <v>246.75513570894819</v>
      </c>
    </row>
    <row r="328" spans="1:5" x14ac:dyDescent="0.3">
      <c r="A328">
        <v>31</v>
      </c>
      <c r="B328">
        <v>66.047700000000006</v>
      </c>
      <c r="C328">
        <v>17.0764</v>
      </c>
      <c r="D328">
        <f t="shared" si="8"/>
        <v>0.14146815139787708</v>
      </c>
      <c r="E328">
        <f t="shared" si="9"/>
        <v>286.79191671679848</v>
      </c>
    </row>
    <row r="329" spans="1:5" x14ac:dyDescent="0.3">
      <c r="A329">
        <v>32</v>
      </c>
      <c r="B329">
        <v>59.366599999999998</v>
      </c>
      <c r="C329">
        <v>13.813700000000001</v>
      </c>
      <c r="D329">
        <f t="shared" si="8"/>
        <v>6.8696040065931233E-2</v>
      </c>
      <c r="E329">
        <f t="shared" si="9"/>
        <v>188.92513385860323</v>
      </c>
    </row>
    <row r="330" spans="1:5" x14ac:dyDescent="0.3">
      <c r="A330">
        <v>33</v>
      </c>
      <c r="B330">
        <v>63.242899999999999</v>
      </c>
      <c r="C330">
        <v>11.3293</v>
      </c>
      <c r="D330">
        <f t="shared" si="8"/>
        <v>3.199895823863759E-2</v>
      </c>
      <c r="E330">
        <f t="shared" si="9"/>
        <v>127.62901082818234</v>
      </c>
    </row>
    <row r="331" spans="1:5" x14ac:dyDescent="0.3">
      <c r="A331">
        <v>34</v>
      </c>
      <c r="B331">
        <v>56</v>
      </c>
      <c r="C331">
        <v>12</v>
      </c>
      <c r="D331">
        <f t="shared" ref="D331:D394" si="10">$D$5*EXP(-(($A331-$D$6)^2)/(2*$D$7^2))+$E$5*EXP(-(($A331-$E$6)^2)/(2*$E$7^2))+$C$5*EXP(-(($A331-$C$6)^2)/(2*$C$7^2))+$B$5*EXP(-(($A331-$B$6)^2)/(2*$B$7^2))</f>
        <v>1.4297853604599047E-2</v>
      </c>
      <c r="E331">
        <f t="shared" ref="E331:E394" si="11">(D331-C331)^2</f>
        <v>143.65705594210732</v>
      </c>
    </row>
    <row r="332" spans="1:5" x14ac:dyDescent="0.3">
      <c r="A332">
        <v>35</v>
      </c>
      <c r="B332">
        <v>56.1952</v>
      </c>
      <c r="C332">
        <v>11.6707</v>
      </c>
      <c r="D332">
        <f t="shared" si="10"/>
        <v>6.1282518490686621E-3</v>
      </c>
      <c r="E332">
        <f t="shared" si="11"/>
        <v>136.0622340677609</v>
      </c>
    </row>
    <row r="333" spans="1:5" x14ac:dyDescent="0.3">
      <c r="A333">
        <v>36</v>
      </c>
      <c r="B333">
        <v>55.828600000000002</v>
      </c>
      <c r="C333">
        <v>11.9879</v>
      </c>
      <c r="D333">
        <f t="shared" si="10"/>
        <v>2.5196084719069979E-3</v>
      </c>
      <c r="E333">
        <f t="shared" si="11"/>
        <v>143.64934312962609</v>
      </c>
    </row>
    <row r="334" spans="1:5" x14ac:dyDescent="0.3">
      <c r="A334">
        <v>37</v>
      </c>
      <c r="B334">
        <v>50.023899999999998</v>
      </c>
      <c r="C334">
        <v>14.6586</v>
      </c>
      <c r="D334">
        <f t="shared" si="10"/>
        <v>9.9371119906219597E-4</v>
      </c>
      <c r="E334">
        <f t="shared" si="11"/>
        <v>214.84542211749681</v>
      </c>
    </row>
    <row r="335" spans="1:5" x14ac:dyDescent="0.3">
      <c r="A335">
        <v>38</v>
      </c>
      <c r="B335">
        <v>47.171399999999998</v>
      </c>
      <c r="C335">
        <v>16.3293</v>
      </c>
      <c r="D335">
        <f t="shared" si="10"/>
        <v>3.7593950520510599E-4</v>
      </c>
      <c r="E335">
        <f t="shared" si="11"/>
        <v>266.63376097340586</v>
      </c>
    </row>
    <row r="336" spans="1:5" x14ac:dyDescent="0.3">
      <c r="A336">
        <v>39</v>
      </c>
      <c r="B336">
        <v>50.438200000000002</v>
      </c>
      <c r="C336">
        <v>17</v>
      </c>
      <c r="D336">
        <f t="shared" si="10"/>
        <v>1.3642890631882084E-4</v>
      </c>
      <c r="E336">
        <f t="shared" si="11"/>
        <v>288.99536143579797</v>
      </c>
    </row>
    <row r="337" spans="1:5" x14ac:dyDescent="0.3">
      <c r="A337">
        <v>40</v>
      </c>
      <c r="B337">
        <v>44.390500000000003</v>
      </c>
      <c r="C337">
        <v>15.6828</v>
      </c>
      <c r="D337">
        <f t="shared" si="10"/>
        <v>4.7492548845339231E-5</v>
      </c>
      <c r="E337">
        <f t="shared" si="11"/>
        <v>245.94872620996551</v>
      </c>
    </row>
    <row r="338" spans="1:5" x14ac:dyDescent="0.3">
      <c r="A338">
        <v>41</v>
      </c>
      <c r="B338">
        <v>45.8048</v>
      </c>
      <c r="C338">
        <v>15.305199999999999</v>
      </c>
      <c r="D338">
        <f t="shared" si="10"/>
        <v>1.5858978326126924E-5</v>
      </c>
      <c r="E338">
        <f t="shared" si="11"/>
        <v>234.24866159058132</v>
      </c>
    </row>
    <row r="339" spans="1:5" x14ac:dyDescent="0.3">
      <c r="A339">
        <v>42</v>
      </c>
      <c r="B339">
        <v>46.171399999999998</v>
      </c>
      <c r="C339">
        <v>19.0121</v>
      </c>
      <c r="D339">
        <f t="shared" si="10"/>
        <v>5.0799048721289118E-6</v>
      </c>
      <c r="E339">
        <f t="shared" si="11"/>
        <v>361.45975325070691</v>
      </c>
    </row>
    <row r="340" spans="1:5" x14ac:dyDescent="0.3">
      <c r="A340">
        <v>43</v>
      </c>
      <c r="B340">
        <v>45.924100000000003</v>
      </c>
      <c r="C340">
        <v>18.9758</v>
      </c>
      <c r="D340">
        <f t="shared" si="10"/>
        <v>1.5608695199546794E-6</v>
      </c>
      <c r="E340">
        <f t="shared" si="11"/>
        <v>360.08092640250669</v>
      </c>
    </row>
    <row r="341" spans="1:5" x14ac:dyDescent="0.3">
      <c r="A341">
        <v>44</v>
      </c>
      <c r="B341">
        <v>26.952300000000001</v>
      </c>
      <c r="C341">
        <v>20.694800000000001</v>
      </c>
      <c r="D341">
        <f t="shared" si="10"/>
        <v>4.6005342310394372E-7</v>
      </c>
      <c r="E341">
        <f t="shared" si="11"/>
        <v>428.27472799857304</v>
      </c>
    </row>
    <row r="342" spans="1:5" x14ac:dyDescent="0.3">
      <c r="A342">
        <v>45</v>
      </c>
      <c r="B342">
        <v>35</v>
      </c>
      <c r="C342">
        <v>18.963799999999999</v>
      </c>
      <c r="D342">
        <f t="shared" si="10"/>
        <v>1.300710299472006E-7</v>
      </c>
      <c r="E342">
        <f t="shared" si="11"/>
        <v>359.62570550671802</v>
      </c>
    </row>
    <row r="343" spans="1:5" x14ac:dyDescent="0.3">
      <c r="A343">
        <v>46</v>
      </c>
      <c r="B343">
        <v>34.609499999999997</v>
      </c>
      <c r="C343">
        <v>21.377600000000001</v>
      </c>
      <c r="D343">
        <f t="shared" si="10"/>
        <v>3.5276341475589145E-8</v>
      </c>
      <c r="E343">
        <f t="shared" si="11"/>
        <v>457.00178025175308</v>
      </c>
    </row>
    <row r="344" spans="1:5" x14ac:dyDescent="0.3">
      <c r="A344">
        <v>47</v>
      </c>
      <c r="B344">
        <v>34.757100000000001</v>
      </c>
      <c r="C344">
        <v>15.3172</v>
      </c>
      <c r="D344">
        <f t="shared" si="10"/>
        <v>9.1773467868574994E-9</v>
      </c>
      <c r="E344">
        <f t="shared" si="11"/>
        <v>234.61661555885749</v>
      </c>
    </row>
    <row r="345" spans="1:5" x14ac:dyDescent="0.3">
      <c r="A345">
        <v>48</v>
      </c>
      <c r="B345">
        <v>42.976100000000002</v>
      </c>
      <c r="C345">
        <v>16.6828</v>
      </c>
      <c r="D345">
        <f t="shared" si="10"/>
        <v>2.2902421002885619E-9</v>
      </c>
      <c r="E345">
        <f t="shared" si="11"/>
        <v>278.31581576358468</v>
      </c>
    </row>
    <row r="346" spans="1:5" x14ac:dyDescent="0.3">
      <c r="A346">
        <v>49</v>
      </c>
      <c r="B346">
        <v>47.1952</v>
      </c>
      <c r="C346">
        <v>14.3293</v>
      </c>
      <c r="D346">
        <f t="shared" si="10"/>
        <v>5.4824703408525319E-10</v>
      </c>
      <c r="E346">
        <f t="shared" si="11"/>
        <v>205.32883847428798</v>
      </c>
    </row>
    <row r="347" spans="1:5" x14ac:dyDescent="0.3">
      <c r="A347">
        <v>50</v>
      </c>
      <c r="B347">
        <v>44.876300000000001</v>
      </c>
      <c r="C347">
        <v>14.6707</v>
      </c>
      <c r="D347">
        <f t="shared" si="10"/>
        <v>1.2589307284678395E-10</v>
      </c>
      <c r="E347">
        <f t="shared" si="11"/>
        <v>215.22943848630615</v>
      </c>
    </row>
    <row r="348" spans="1:5" x14ac:dyDescent="0.3">
      <c r="A348">
        <v>51</v>
      </c>
      <c r="B348">
        <v>34.537999999999997</v>
      </c>
      <c r="C348">
        <v>16.634499999999999</v>
      </c>
      <c r="D348">
        <f t="shared" si="10"/>
        <v>2.7730520632180671E-11</v>
      </c>
      <c r="E348">
        <f t="shared" si="11"/>
        <v>276.70659024907746</v>
      </c>
    </row>
    <row r="349" spans="1:5" x14ac:dyDescent="0.3">
      <c r="A349">
        <v>52</v>
      </c>
      <c r="B349">
        <v>44.219099999999997</v>
      </c>
      <c r="C349">
        <v>18.706900000000001</v>
      </c>
      <c r="D349">
        <f t="shared" si="10"/>
        <v>5.8592881823335223E-12</v>
      </c>
      <c r="E349">
        <f t="shared" si="11"/>
        <v>349.94810760978083</v>
      </c>
    </row>
    <row r="350" spans="1:5" x14ac:dyDescent="0.3">
      <c r="A350">
        <v>53</v>
      </c>
      <c r="B350">
        <v>41.390500000000003</v>
      </c>
      <c r="C350">
        <v>13.6465</v>
      </c>
      <c r="D350">
        <f t="shared" si="10"/>
        <v>1.1875785377722588E-12</v>
      </c>
      <c r="E350">
        <f t="shared" si="11"/>
        <v>186.22696224996756</v>
      </c>
    </row>
    <row r="351" spans="1:5" x14ac:dyDescent="0.3">
      <c r="A351">
        <v>54</v>
      </c>
      <c r="B351">
        <v>43.585700000000003</v>
      </c>
      <c r="C351">
        <v>19.305199999999999</v>
      </c>
      <c r="D351">
        <f t="shared" si="10"/>
        <v>2.3089284121816142E-13</v>
      </c>
      <c r="E351">
        <f t="shared" si="11"/>
        <v>372.69074703999104</v>
      </c>
    </row>
    <row r="352" spans="1:5" x14ac:dyDescent="0.3">
      <c r="A352">
        <v>55</v>
      </c>
      <c r="B352">
        <v>44.633400000000002</v>
      </c>
      <c r="C352">
        <v>21.365500000000001</v>
      </c>
      <c r="D352">
        <f t="shared" si="10"/>
        <v>4.3061508696722073E-14</v>
      </c>
      <c r="E352">
        <f t="shared" si="11"/>
        <v>456.48459024999823</v>
      </c>
    </row>
    <row r="353" spans="1:5" x14ac:dyDescent="0.3">
      <c r="A353">
        <v>56</v>
      </c>
      <c r="B353">
        <v>39.1952</v>
      </c>
      <c r="C353">
        <v>16.3293</v>
      </c>
      <c r="D353">
        <f t="shared" si="10"/>
        <v>7.7036875731315001E-15</v>
      </c>
      <c r="E353">
        <f t="shared" si="11"/>
        <v>266.64603848999974</v>
      </c>
    </row>
    <row r="354" spans="1:5" x14ac:dyDescent="0.3">
      <c r="A354">
        <v>57</v>
      </c>
      <c r="B354">
        <v>40.390500000000003</v>
      </c>
      <c r="C354">
        <v>16.3414</v>
      </c>
      <c r="D354">
        <f t="shared" si="10"/>
        <v>1.3220221369262484E-15</v>
      </c>
      <c r="E354">
        <f t="shared" si="11"/>
        <v>267.04135395999998</v>
      </c>
    </row>
    <row r="355" spans="1:5" x14ac:dyDescent="0.3">
      <c r="A355">
        <v>58</v>
      </c>
      <c r="B355">
        <v>42</v>
      </c>
      <c r="C355">
        <v>19.280999999999999</v>
      </c>
      <c r="D355">
        <f t="shared" si="10"/>
        <v>2.1762532834857689E-16</v>
      </c>
      <c r="E355">
        <f t="shared" si="11"/>
        <v>371.75696099999993</v>
      </c>
    </row>
    <row r="356" spans="1:5" x14ac:dyDescent="0.3">
      <c r="A356">
        <v>59</v>
      </c>
      <c r="B356">
        <v>39.071599999999997</v>
      </c>
      <c r="C356">
        <v>25.365500000000001</v>
      </c>
      <c r="D356">
        <f t="shared" si="10"/>
        <v>3.4364560781701707E-17</v>
      </c>
      <c r="E356">
        <f t="shared" si="11"/>
        <v>643.40859025000009</v>
      </c>
    </row>
    <row r="357" spans="1:5" x14ac:dyDescent="0.3">
      <c r="A357">
        <v>60</v>
      </c>
      <c r="B357">
        <v>29.342700000000001</v>
      </c>
      <c r="C357">
        <v>21.3172</v>
      </c>
      <c r="D357">
        <f t="shared" si="10"/>
        <v>5.2052644892609345E-18</v>
      </c>
      <c r="E357">
        <f t="shared" si="11"/>
        <v>454.42301584000001</v>
      </c>
    </row>
    <row r="358" spans="1:5" x14ac:dyDescent="0.3">
      <c r="A358">
        <v>61</v>
      </c>
      <c r="B358">
        <v>35.681100000000001</v>
      </c>
      <c r="C358">
        <v>23.0121</v>
      </c>
      <c r="D358">
        <f t="shared" si="10"/>
        <v>7.5631976854278336E-19</v>
      </c>
      <c r="E358">
        <f t="shared" si="11"/>
        <v>529.55674640999996</v>
      </c>
    </row>
    <row r="359" spans="1:5" x14ac:dyDescent="0.3">
      <c r="A359">
        <v>62</v>
      </c>
      <c r="B359">
        <v>23.757100000000001</v>
      </c>
      <c r="C359">
        <v>21.6586</v>
      </c>
      <c r="D359">
        <f t="shared" si="10"/>
        <v>1.0541411050295767E-19</v>
      </c>
      <c r="E359">
        <f t="shared" si="11"/>
        <v>469.09495396</v>
      </c>
    </row>
    <row r="360" spans="1:5" x14ac:dyDescent="0.3">
      <c r="A360">
        <v>63</v>
      </c>
      <c r="B360">
        <v>31.585699999999999</v>
      </c>
      <c r="C360">
        <v>23</v>
      </c>
      <c r="D360">
        <f t="shared" si="10"/>
        <v>1.4093624328441396E-20</v>
      </c>
      <c r="E360">
        <f t="shared" si="11"/>
        <v>529</v>
      </c>
    </row>
    <row r="361" spans="1:5" x14ac:dyDescent="0.3">
      <c r="A361">
        <v>64</v>
      </c>
      <c r="B361">
        <v>34</v>
      </c>
      <c r="C361">
        <v>22.0121</v>
      </c>
      <c r="D361">
        <f t="shared" si="10"/>
        <v>1.8074957285334789E-21</v>
      </c>
      <c r="E361">
        <f t="shared" si="11"/>
        <v>484.53254641000001</v>
      </c>
    </row>
    <row r="362" spans="1:5" x14ac:dyDescent="0.3">
      <c r="A362">
        <v>65</v>
      </c>
      <c r="B362">
        <v>32.047699999999999</v>
      </c>
      <c r="C362">
        <v>20.9879</v>
      </c>
      <c r="D362">
        <f t="shared" si="10"/>
        <v>2.2236299473208921E-22</v>
      </c>
      <c r="E362">
        <f t="shared" si="11"/>
        <v>440.49194640999997</v>
      </c>
    </row>
    <row r="363" spans="1:5" x14ac:dyDescent="0.3">
      <c r="A363">
        <v>66</v>
      </c>
      <c r="B363">
        <v>28.099799999999998</v>
      </c>
      <c r="C363">
        <v>24.9758</v>
      </c>
      <c r="D363">
        <f t="shared" si="10"/>
        <v>2.6240880000382903E-23</v>
      </c>
      <c r="E363">
        <f t="shared" si="11"/>
        <v>623.79058564000002</v>
      </c>
    </row>
    <row r="364" spans="1:5" x14ac:dyDescent="0.3">
      <c r="A364">
        <v>67</v>
      </c>
      <c r="B364">
        <v>43.242899999999999</v>
      </c>
      <c r="C364">
        <v>25.706900000000001</v>
      </c>
      <c r="D364">
        <f t="shared" si="10"/>
        <v>2.9704683006272175E-24</v>
      </c>
      <c r="E364">
        <f t="shared" si="11"/>
        <v>660.84470761</v>
      </c>
    </row>
    <row r="365" spans="1:5" x14ac:dyDescent="0.3">
      <c r="A365">
        <v>68</v>
      </c>
      <c r="B365">
        <v>37.561799999999998</v>
      </c>
      <c r="C365">
        <v>19.6586</v>
      </c>
      <c r="D365">
        <f t="shared" si="10"/>
        <v>3.2255374988923152E-25</v>
      </c>
      <c r="E365">
        <f t="shared" si="11"/>
        <v>386.46055395999997</v>
      </c>
    </row>
    <row r="366" spans="1:5" x14ac:dyDescent="0.3">
      <c r="A366">
        <v>69</v>
      </c>
      <c r="B366">
        <v>40.876300000000001</v>
      </c>
      <c r="C366">
        <v>21.3293</v>
      </c>
      <c r="D366">
        <f t="shared" si="10"/>
        <v>3.359772835068995E-26</v>
      </c>
      <c r="E366">
        <f t="shared" si="11"/>
        <v>454.93903848999997</v>
      </c>
    </row>
    <row r="367" spans="1:5" x14ac:dyDescent="0.3">
      <c r="A367">
        <v>70</v>
      </c>
      <c r="B367">
        <v>28.1952</v>
      </c>
      <c r="C367">
        <v>23.6465</v>
      </c>
      <c r="D367">
        <f t="shared" si="10"/>
        <v>3.3569771071922031E-27</v>
      </c>
      <c r="E367">
        <f t="shared" si="11"/>
        <v>559.15696224999999</v>
      </c>
    </row>
    <row r="368" spans="1:5" x14ac:dyDescent="0.3">
      <c r="A368">
        <v>71</v>
      </c>
      <c r="B368">
        <v>29</v>
      </c>
      <c r="C368">
        <v>25.6828</v>
      </c>
      <c r="D368">
        <f t="shared" si="10"/>
        <v>3.2174921126583675E-28</v>
      </c>
      <c r="E368">
        <f t="shared" si="11"/>
        <v>659.60621584</v>
      </c>
    </row>
    <row r="369" spans="1:5" x14ac:dyDescent="0.3">
      <c r="A369">
        <v>72</v>
      </c>
      <c r="B369">
        <v>28.414300000000001</v>
      </c>
      <c r="C369">
        <v>23.6586</v>
      </c>
      <c r="D369">
        <f t="shared" si="10"/>
        <v>2.9581299490680034E-29</v>
      </c>
      <c r="E369">
        <f t="shared" si="11"/>
        <v>559.72935396000003</v>
      </c>
    </row>
    <row r="370" spans="1:5" x14ac:dyDescent="0.3">
      <c r="A370">
        <v>73</v>
      </c>
      <c r="B370">
        <v>27.561800000000002</v>
      </c>
      <c r="C370">
        <v>24.0121</v>
      </c>
      <c r="D370">
        <f t="shared" si="10"/>
        <v>2.6088412452560146E-30</v>
      </c>
      <c r="E370">
        <f t="shared" si="11"/>
        <v>576.58094641000002</v>
      </c>
    </row>
    <row r="371" spans="1:5" x14ac:dyDescent="0.3">
      <c r="A371">
        <v>74</v>
      </c>
      <c r="B371">
        <v>31.852499999999999</v>
      </c>
      <c r="C371">
        <v>21.0121</v>
      </c>
      <c r="D371">
        <f t="shared" si="10"/>
        <v>2.2070323634997805E-31</v>
      </c>
      <c r="E371">
        <f t="shared" si="11"/>
        <v>441.50834641</v>
      </c>
    </row>
    <row r="372" spans="1:5" x14ac:dyDescent="0.3">
      <c r="A372">
        <v>75</v>
      </c>
      <c r="B372">
        <v>25.342700000000001</v>
      </c>
      <c r="C372">
        <v>17.0242</v>
      </c>
      <c r="D372">
        <f t="shared" si="10"/>
        <v>1.791019842529146E-32</v>
      </c>
      <c r="E372">
        <f t="shared" si="11"/>
        <v>289.82338564000003</v>
      </c>
    </row>
    <row r="373" spans="1:5" x14ac:dyDescent="0.3">
      <c r="A373">
        <v>76</v>
      </c>
      <c r="B373">
        <v>36.171399999999998</v>
      </c>
      <c r="C373">
        <v>18.598199999999999</v>
      </c>
      <c r="D373">
        <f t="shared" si="10"/>
        <v>1.3941924907114073E-33</v>
      </c>
      <c r="E373">
        <f t="shared" si="11"/>
        <v>345.89304323999994</v>
      </c>
    </row>
    <row r="374" spans="1:5" x14ac:dyDescent="0.3">
      <c r="A374">
        <v>77</v>
      </c>
      <c r="B374">
        <v>39.047699999999999</v>
      </c>
      <c r="C374">
        <v>27.365500000000001</v>
      </c>
      <c r="D374">
        <f t="shared" si="10"/>
        <v>1.0410599209888124E-34</v>
      </c>
      <c r="E374">
        <f t="shared" si="11"/>
        <v>748.87059025000008</v>
      </c>
    </row>
    <row r="375" spans="1:5" x14ac:dyDescent="0.3">
      <c r="A375">
        <v>78</v>
      </c>
      <c r="B375">
        <v>30.609500000000001</v>
      </c>
      <c r="C375">
        <v>22.6586</v>
      </c>
      <c r="D375">
        <f t="shared" si="10"/>
        <v>7.4569178949506162E-36</v>
      </c>
      <c r="E375">
        <f t="shared" si="11"/>
        <v>513.41215395999996</v>
      </c>
    </row>
    <row r="376" spans="1:5" x14ac:dyDescent="0.3">
      <c r="A376">
        <v>79</v>
      </c>
      <c r="B376">
        <v>28.219100000000001</v>
      </c>
      <c r="C376">
        <v>27.622399999999999</v>
      </c>
      <c r="D376">
        <f t="shared" si="10"/>
        <v>5.1235814126943791E-37</v>
      </c>
      <c r="E376">
        <f t="shared" si="11"/>
        <v>762.99698175999993</v>
      </c>
    </row>
    <row r="377" spans="1:5" x14ac:dyDescent="0.3">
      <c r="A377">
        <v>80</v>
      </c>
      <c r="B377">
        <v>25.780899999999999</v>
      </c>
      <c r="C377">
        <v>30.060400000000001</v>
      </c>
      <c r="D377">
        <f t="shared" si="10"/>
        <v>3.3769028586473933E-38</v>
      </c>
      <c r="E377">
        <f t="shared" si="11"/>
        <v>903.62764816000004</v>
      </c>
    </row>
    <row r="378" spans="1:5" x14ac:dyDescent="0.3">
      <c r="A378">
        <v>81</v>
      </c>
      <c r="B378">
        <v>28.023900000000001</v>
      </c>
      <c r="C378">
        <v>21.3172</v>
      </c>
      <c r="D378">
        <f t="shared" si="10"/>
        <v>2.1349816178039309E-39</v>
      </c>
      <c r="E378">
        <f t="shared" si="11"/>
        <v>454.42301584000001</v>
      </c>
    </row>
    <row r="379" spans="1:5" x14ac:dyDescent="0.3">
      <c r="A379">
        <v>82</v>
      </c>
      <c r="B379">
        <v>24.1952</v>
      </c>
      <c r="C379">
        <v>26.634499999999999</v>
      </c>
      <c r="D379">
        <f t="shared" si="10"/>
        <v>1.2947930469736526E-40</v>
      </c>
      <c r="E379">
        <f t="shared" si="11"/>
        <v>709.39659024999992</v>
      </c>
    </row>
    <row r="380" spans="1:5" x14ac:dyDescent="0.3">
      <c r="A380">
        <v>83</v>
      </c>
      <c r="B380">
        <v>24.023900000000001</v>
      </c>
      <c r="C380">
        <v>31.6707</v>
      </c>
      <c r="D380">
        <f t="shared" si="10"/>
        <v>7.5324667479987338E-42</v>
      </c>
      <c r="E380">
        <f t="shared" si="11"/>
        <v>1003.03323849</v>
      </c>
    </row>
    <row r="381" spans="1:5" x14ac:dyDescent="0.3">
      <c r="A381">
        <v>84</v>
      </c>
      <c r="B381">
        <v>21.952300000000001</v>
      </c>
      <c r="C381">
        <v>30.0121</v>
      </c>
      <c r="D381">
        <f t="shared" si="10"/>
        <v>4.2034388499361101E-43</v>
      </c>
      <c r="E381">
        <f t="shared" si="11"/>
        <v>900.72614641000007</v>
      </c>
    </row>
    <row r="382" spans="1:5" x14ac:dyDescent="0.3">
      <c r="A382">
        <v>85</v>
      </c>
      <c r="B382">
        <v>27.852499999999999</v>
      </c>
      <c r="C382">
        <v>30.963799999999999</v>
      </c>
      <c r="D382">
        <f t="shared" si="10"/>
        <v>2.2501055487604493E-44</v>
      </c>
      <c r="E382">
        <f t="shared" si="11"/>
        <v>958.75691043999996</v>
      </c>
    </row>
    <row r="383" spans="1:5" x14ac:dyDescent="0.3">
      <c r="A383">
        <v>86</v>
      </c>
      <c r="B383">
        <v>19.976099999999999</v>
      </c>
      <c r="C383">
        <v>34.036200000000001</v>
      </c>
      <c r="D383">
        <f t="shared" si="10"/>
        <v>1.1553982183651731E-45</v>
      </c>
      <c r="E383">
        <f t="shared" si="11"/>
        <v>1158.4629104400001</v>
      </c>
    </row>
    <row r="384" spans="1:5" x14ac:dyDescent="0.3">
      <c r="A384">
        <v>87</v>
      </c>
      <c r="B384">
        <v>25.561800000000002</v>
      </c>
      <c r="C384">
        <v>30.634499999999999</v>
      </c>
      <c r="D384">
        <f t="shared" si="10"/>
        <v>5.6910335057826021E-47</v>
      </c>
      <c r="E384">
        <f t="shared" si="11"/>
        <v>938.47259024999994</v>
      </c>
    </row>
    <row r="385" spans="1:5" x14ac:dyDescent="0.3">
      <c r="A385">
        <v>88</v>
      </c>
      <c r="B385">
        <v>30.438199999999998</v>
      </c>
      <c r="C385">
        <v>32.377600000000001</v>
      </c>
      <c r="D385">
        <f t="shared" si="10"/>
        <v>2.6889407798701566E-48</v>
      </c>
      <c r="E385">
        <f t="shared" si="11"/>
        <v>1048.3089817600001</v>
      </c>
    </row>
    <row r="386" spans="1:5" x14ac:dyDescent="0.3">
      <c r="A386">
        <v>89</v>
      </c>
      <c r="B386">
        <v>25.366599999999998</v>
      </c>
      <c r="C386">
        <v>25.3293</v>
      </c>
      <c r="D386">
        <f t="shared" si="10"/>
        <v>1.2187145013965164E-49</v>
      </c>
      <c r="E386">
        <f t="shared" si="11"/>
        <v>641.57343848999994</v>
      </c>
    </row>
    <row r="387" spans="1:5" x14ac:dyDescent="0.3">
      <c r="A387">
        <v>90</v>
      </c>
      <c r="B387">
        <v>30.414300000000001</v>
      </c>
      <c r="C387">
        <v>24.6828</v>
      </c>
      <c r="D387">
        <f t="shared" si="10"/>
        <v>5.2985052147373562E-51</v>
      </c>
      <c r="E387">
        <f t="shared" si="11"/>
        <v>609.24061584000003</v>
      </c>
    </row>
    <row r="388" spans="1:5" x14ac:dyDescent="0.3">
      <c r="A388">
        <v>91</v>
      </c>
      <c r="B388">
        <v>26.047699999999999</v>
      </c>
      <c r="C388">
        <v>24.963799999999999</v>
      </c>
      <c r="D388">
        <f t="shared" si="10"/>
        <v>2.2097106025488307E-52</v>
      </c>
      <c r="E388">
        <f t="shared" si="11"/>
        <v>623.19131043999994</v>
      </c>
    </row>
    <row r="389" spans="1:5" x14ac:dyDescent="0.3">
      <c r="A389">
        <v>92</v>
      </c>
      <c r="B389">
        <v>17.414300000000001</v>
      </c>
      <c r="C389">
        <v>32.9758</v>
      </c>
      <c r="D389">
        <f t="shared" si="10"/>
        <v>8.8399147948407647E-54</v>
      </c>
      <c r="E389">
        <f t="shared" si="11"/>
        <v>1087.4033856399999</v>
      </c>
    </row>
    <row r="390" spans="1:5" x14ac:dyDescent="0.3">
      <c r="A390">
        <v>93</v>
      </c>
      <c r="B390">
        <v>16.757100000000001</v>
      </c>
      <c r="C390">
        <v>37.6586</v>
      </c>
      <c r="D390">
        <f t="shared" si="10"/>
        <v>3.3922777561011713E-55</v>
      </c>
      <c r="E390">
        <f t="shared" si="11"/>
        <v>1418.1701539599999</v>
      </c>
    </row>
    <row r="391" spans="1:5" x14ac:dyDescent="0.3">
      <c r="A391">
        <v>94</v>
      </c>
      <c r="B391">
        <v>23.414300000000001</v>
      </c>
      <c r="C391">
        <v>32.743200000000002</v>
      </c>
      <c r="D391">
        <f t="shared" si="10"/>
        <v>1.2487208876375027E-56</v>
      </c>
      <c r="E391">
        <f t="shared" si="11"/>
        <v>1072.11714624</v>
      </c>
    </row>
    <row r="392" spans="1:5" x14ac:dyDescent="0.3">
      <c r="A392">
        <v>95</v>
      </c>
      <c r="B392">
        <v>20.609500000000001</v>
      </c>
      <c r="C392">
        <v>21.6465</v>
      </c>
      <c r="D392">
        <f t="shared" si="10"/>
        <v>4.4093035105081071E-58</v>
      </c>
      <c r="E392">
        <f t="shared" si="11"/>
        <v>468.57096224999998</v>
      </c>
    </row>
    <row r="393" spans="1:5" x14ac:dyDescent="0.3">
      <c r="A393">
        <v>96</v>
      </c>
      <c r="B393">
        <v>20.952300000000001</v>
      </c>
      <c r="C393">
        <v>26.3172</v>
      </c>
      <c r="D393">
        <f t="shared" si="10"/>
        <v>1.4935001069694188E-59</v>
      </c>
      <c r="E393">
        <f t="shared" si="11"/>
        <v>692.59501583999997</v>
      </c>
    </row>
    <row r="394" spans="1:5" x14ac:dyDescent="0.3">
      <c r="A394">
        <v>97</v>
      </c>
      <c r="B394">
        <v>29.390499999999999</v>
      </c>
      <c r="C394">
        <v>29.6586</v>
      </c>
      <c r="D394">
        <f t="shared" si="10"/>
        <v>4.8525628390326286E-61</v>
      </c>
      <c r="E394">
        <f t="shared" si="11"/>
        <v>879.63255396</v>
      </c>
    </row>
    <row r="395" spans="1:5" x14ac:dyDescent="0.3">
      <c r="A395">
        <v>98</v>
      </c>
      <c r="B395">
        <v>28.2668</v>
      </c>
      <c r="C395">
        <v>20.791499999999999</v>
      </c>
      <c r="D395">
        <f t="shared" ref="D395:D458" si="12">$D$5*EXP(-(($A395-$D$6)^2)/(2*$D$7^2))+$E$5*EXP(-(($A395-$E$6)^2)/(2*$E$7^2))+$C$5*EXP(-(($A395-$C$6)^2)/(2*$C$7^2))+$B$5*EXP(-(($A395-$B$6)^2)/(2*$B$7^2))</f>
        <v>1.5124036756759951E-62</v>
      </c>
      <c r="E395">
        <f t="shared" ref="E395:E458" si="13">(D395-C395)^2</f>
        <v>432.28647224999997</v>
      </c>
    </row>
    <row r="396" spans="1:5" x14ac:dyDescent="0.3">
      <c r="A396">
        <v>99</v>
      </c>
      <c r="B396">
        <v>17.780899999999999</v>
      </c>
      <c r="C396">
        <v>11.5258</v>
      </c>
      <c r="D396">
        <f t="shared" si="12"/>
        <v>4.5216290086021765E-64</v>
      </c>
      <c r="E396">
        <f t="shared" si="13"/>
        <v>132.84406564</v>
      </c>
    </row>
    <row r="397" spans="1:5" x14ac:dyDescent="0.3">
      <c r="A397">
        <v>100</v>
      </c>
      <c r="B397">
        <v>21.780899999999999</v>
      </c>
      <c r="C397">
        <v>34.3414</v>
      </c>
      <c r="D397">
        <f t="shared" si="12"/>
        <v>1.2967396033984376E-65</v>
      </c>
      <c r="E397">
        <f t="shared" si="13"/>
        <v>1179.33175396</v>
      </c>
    </row>
    <row r="398" spans="1:5" x14ac:dyDescent="0.3">
      <c r="A398">
        <v>101</v>
      </c>
      <c r="B398">
        <v>24.609500000000001</v>
      </c>
      <c r="C398">
        <v>30.365500000000001</v>
      </c>
      <c r="D398">
        <f t="shared" si="12"/>
        <v>3.5673134325756464E-67</v>
      </c>
      <c r="E398">
        <f t="shared" si="13"/>
        <v>922.06359025000006</v>
      </c>
    </row>
    <row r="399" spans="1:5" x14ac:dyDescent="0.3">
      <c r="A399">
        <v>102</v>
      </c>
      <c r="B399">
        <v>22.8048</v>
      </c>
      <c r="C399">
        <v>29.939599999999999</v>
      </c>
      <c r="D399">
        <f t="shared" si="12"/>
        <v>9.41370120910543E-69</v>
      </c>
      <c r="E399">
        <f t="shared" si="13"/>
        <v>896.37964815999987</v>
      </c>
    </row>
    <row r="400" spans="1:5" x14ac:dyDescent="0.3">
      <c r="A400">
        <v>103</v>
      </c>
      <c r="B400">
        <v>20.242899999999999</v>
      </c>
      <c r="C400">
        <v>35.389699999999998</v>
      </c>
      <c r="D400">
        <f t="shared" si="12"/>
        <v>2.3829240271912243E-70</v>
      </c>
      <c r="E400">
        <f t="shared" si="13"/>
        <v>1252.4308660899999</v>
      </c>
    </row>
    <row r="401" spans="1:5" x14ac:dyDescent="0.3">
      <c r="A401">
        <v>104</v>
      </c>
      <c r="B401">
        <v>14.3666</v>
      </c>
      <c r="C401">
        <v>26.6586</v>
      </c>
      <c r="D401">
        <f t="shared" si="12"/>
        <v>5.7861625363921813E-72</v>
      </c>
      <c r="E401">
        <f t="shared" si="13"/>
        <v>710.68095396000001</v>
      </c>
    </row>
    <row r="402" spans="1:5" x14ac:dyDescent="0.3">
      <c r="A402">
        <v>105</v>
      </c>
      <c r="B402">
        <v>19.8048</v>
      </c>
      <c r="C402">
        <v>28.6586</v>
      </c>
      <c r="D402">
        <f t="shared" si="12"/>
        <v>1.3477263138378533E-73</v>
      </c>
      <c r="E402">
        <f t="shared" si="13"/>
        <v>821.31535396000004</v>
      </c>
    </row>
    <row r="403" spans="1:5" x14ac:dyDescent="0.3">
      <c r="A403">
        <v>106</v>
      </c>
      <c r="B403">
        <v>18.023900000000001</v>
      </c>
      <c r="C403">
        <v>32.305199999999999</v>
      </c>
      <c r="D403">
        <f t="shared" si="12"/>
        <v>3.0112265630464627E-75</v>
      </c>
      <c r="E403">
        <f t="shared" si="13"/>
        <v>1043.62594704</v>
      </c>
    </row>
    <row r="404" spans="1:5" x14ac:dyDescent="0.3">
      <c r="A404">
        <v>107</v>
      </c>
      <c r="B404">
        <v>13.023899999999999</v>
      </c>
      <c r="C404">
        <v>34.036200000000001</v>
      </c>
      <c r="D404">
        <f t="shared" si="12"/>
        <v>6.4538044752757781E-77</v>
      </c>
      <c r="E404">
        <f t="shared" si="13"/>
        <v>1158.4629104400001</v>
      </c>
    </row>
    <row r="405" spans="1:5" x14ac:dyDescent="0.3">
      <c r="A405">
        <v>108</v>
      </c>
      <c r="B405">
        <v>10.952299999999999</v>
      </c>
      <c r="C405">
        <v>28.6586</v>
      </c>
      <c r="D405">
        <f t="shared" si="12"/>
        <v>1.3268408107411162E-78</v>
      </c>
      <c r="E405">
        <f t="shared" si="13"/>
        <v>821.31535396000004</v>
      </c>
    </row>
    <row r="406" spans="1:5" x14ac:dyDescent="0.3">
      <c r="A406">
        <v>109</v>
      </c>
      <c r="B406">
        <v>17.633400000000002</v>
      </c>
      <c r="C406">
        <v>27.694800000000001</v>
      </c>
      <c r="D406">
        <f t="shared" si="12"/>
        <v>2.6166912626084004E-80</v>
      </c>
      <c r="E406">
        <f t="shared" si="13"/>
        <v>767.00194704</v>
      </c>
    </row>
    <row r="407" spans="1:5" x14ac:dyDescent="0.3">
      <c r="A407">
        <v>110</v>
      </c>
      <c r="B407">
        <v>12.585699999999999</v>
      </c>
      <c r="C407">
        <v>21.6828</v>
      </c>
      <c r="D407">
        <f t="shared" si="12"/>
        <v>4.9501321554453903E-82</v>
      </c>
      <c r="E407">
        <f t="shared" si="13"/>
        <v>470.14381584</v>
      </c>
    </row>
    <row r="408" spans="1:5" x14ac:dyDescent="0.3">
      <c r="A408">
        <v>111</v>
      </c>
      <c r="B408">
        <v>14.8048</v>
      </c>
      <c r="C408">
        <v>20.9758</v>
      </c>
      <c r="D408">
        <f t="shared" si="12"/>
        <v>8.9828003874853079E-84</v>
      </c>
      <c r="E408">
        <f t="shared" si="13"/>
        <v>439.98418563999996</v>
      </c>
    </row>
    <row r="409" spans="1:5" x14ac:dyDescent="0.3">
      <c r="A409">
        <v>112</v>
      </c>
      <c r="B409">
        <v>13.8048</v>
      </c>
      <c r="C409">
        <v>24.6707</v>
      </c>
      <c r="D409">
        <f t="shared" si="12"/>
        <v>1.5636420841850426E-85</v>
      </c>
      <c r="E409">
        <f t="shared" si="13"/>
        <v>608.64343848999999</v>
      </c>
    </row>
    <row r="410" spans="1:5" x14ac:dyDescent="0.3">
      <c r="A410">
        <v>113</v>
      </c>
      <c r="B410">
        <v>13.585699999999999</v>
      </c>
      <c r="C410">
        <v>22.0242</v>
      </c>
      <c r="D410">
        <f t="shared" si="12"/>
        <v>2.6109201999303738E-87</v>
      </c>
      <c r="E410">
        <f t="shared" si="13"/>
        <v>485.06538564000004</v>
      </c>
    </row>
    <row r="411" spans="1:5" x14ac:dyDescent="0.3">
      <c r="A411">
        <v>114</v>
      </c>
      <c r="B411">
        <v>17.171399999999998</v>
      </c>
      <c r="C411">
        <v>18.9879</v>
      </c>
      <c r="D411">
        <f t="shared" si="12"/>
        <v>4.1819659461358293E-89</v>
      </c>
      <c r="E411">
        <f t="shared" si="13"/>
        <v>360.54034640999998</v>
      </c>
    </row>
    <row r="412" spans="1:5" x14ac:dyDescent="0.3">
      <c r="A412">
        <v>115</v>
      </c>
      <c r="B412">
        <v>21.023900000000001</v>
      </c>
      <c r="C412">
        <v>21.6586</v>
      </c>
      <c r="D412">
        <f t="shared" si="12"/>
        <v>6.4253683821379987E-91</v>
      </c>
      <c r="E412">
        <f t="shared" si="13"/>
        <v>469.09495396</v>
      </c>
    </row>
    <row r="413" spans="1:5" x14ac:dyDescent="0.3">
      <c r="A413">
        <v>116</v>
      </c>
      <c r="B413">
        <v>17</v>
      </c>
      <c r="C413">
        <v>21.3535</v>
      </c>
      <c r="D413">
        <f t="shared" si="12"/>
        <v>9.4699179865906297E-93</v>
      </c>
      <c r="E413">
        <f t="shared" si="13"/>
        <v>455.97196224999999</v>
      </c>
    </row>
    <row r="414" spans="1:5" x14ac:dyDescent="0.3">
      <c r="A414">
        <v>117</v>
      </c>
      <c r="B414">
        <v>16.414300000000001</v>
      </c>
      <c r="C414">
        <v>17.3414</v>
      </c>
      <c r="D414">
        <f t="shared" si="12"/>
        <v>1.3388288119429866E-94</v>
      </c>
      <c r="E414">
        <f t="shared" si="13"/>
        <v>300.72415396000002</v>
      </c>
    </row>
    <row r="415" spans="1:5" x14ac:dyDescent="0.3">
      <c r="A415">
        <v>118</v>
      </c>
      <c r="B415">
        <v>13.414300000000001</v>
      </c>
      <c r="C415">
        <v>14.0242</v>
      </c>
      <c r="D415">
        <f t="shared" si="12"/>
        <v>1.8156600090033888E-96</v>
      </c>
      <c r="E415">
        <f t="shared" si="13"/>
        <v>196.67818564000001</v>
      </c>
    </row>
    <row r="416" spans="1:5" x14ac:dyDescent="0.3">
      <c r="A416">
        <v>119</v>
      </c>
      <c r="B416">
        <v>9.8286300000000004</v>
      </c>
      <c r="C416">
        <v>11.3172</v>
      </c>
      <c r="D416">
        <f t="shared" si="12"/>
        <v>2.3619714963443265E-98</v>
      </c>
      <c r="E416">
        <f t="shared" si="13"/>
        <v>128.07901583999998</v>
      </c>
    </row>
    <row r="417" spans="1:5" x14ac:dyDescent="0.3">
      <c r="A417">
        <v>120</v>
      </c>
      <c r="B417">
        <v>6.3666</v>
      </c>
      <c r="C417">
        <v>15.9758</v>
      </c>
      <c r="D417">
        <f t="shared" si="12"/>
        <v>2.9474430516800971E-100</v>
      </c>
      <c r="E417">
        <f t="shared" si="13"/>
        <v>255.22618563999998</v>
      </c>
    </row>
    <row r="418" spans="1:5" x14ac:dyDescent="0.3">
      <c r="A418">
        <v>121</v>
      </c>
      <c r="B418">
        <v>13.1714</v>
      </c>
      <c r="C418">
        <v>17.365500000000001</v>
      </c>
      <c r="D418">
        <f t="shared" si="12"/>
        <v>3.5281483609170027E-102</v>
      </c>
      <c r="E418">
        <f t="shared" si="13"/>
        <v>301.56059025000002</v>
      </c>
    </row>
    <row r="419" spans="1:5" x14ac:dyDescent="0.3">
      <c r="A419">
        <v>122</v>
      </c>
      <c r="B419">
        <v>18.1952</v>
      </c>
      <c r="C419">
        <v>12.6586</v>
      </c>
      <c r="D419">
        <f t="shared" si="12"/>
        <v>4.0511553906310558E-104</v>
      </c>
      <c r="E419">
        <f t="shared" si="13"/>
        <v>160.24015395999999</v>
      </c>
    </row>
    <row r="420" spans="1:5" x14ac:dyDescent="0.3">
      <c r="A420">
        <v>123</v>
      </c>
      <c r="B420">
        <v>17.047699999999999</v>
      </c>
      <c r="C420">
        <v>14</v>
      </c>
      <c r="D420">
        <f t="shared" si="12"/>
        <v>4.4621237487361866E-106</v>
      </c>
      <c r="E420">
        <f t="shared" si="13"/>
        <v>196</v>
      </c>
    </row>
    <row r="421" spans="1:5" x14ac:dyDescent="0.3">
      <c r="A421">
        <v>124</v>
      </c>
      <c r="B421">
        <v>9.1952300000000005</v>
      </c>
      <c r="C421">
        <v>13.0121</v>
      </c>
      <c r="D421">
        <f t="shared" si="12"/>
        <v>4.7144926744564543E-108</v>
      </c>
      <c r="E421">
        <f t="shared" si="13"/>
        <v>169.31474641</v>
      </c>
    </row>
    <row r="422" spans="1:5" x14ac:dyDescent="0.3">
      <c r="A422">
        <v>125</v>
      </c>
      <c r="B422">
        <v>10.1952</v>
      </c>
      <c r="C422">
        <v>9.6827699999999997</v>
      </c>
      <c r="D422">
        <f t="shared" si="12"/>
        <v>4.7781410525081671E-110</v>
      </c>
      <c r="E422">
        <f t="shared" si="13"/>
        <v>93.756034872899988</v>
      </c>
    </row>
    <row r="423" spans="1:5" x14ac:dyDescent="0.3">
      <c r="A423">
        <v>126</v>
      </c>
      <c r="B423">
        <v>10.609500000000001</v>
      </c>
      <c r="C423">
        <v>8.6465399999999999</v>
      </c>
      <c r="D423">
        <f t="shared" si="12"/>
        <v>4.6452983586078814E-112</v>
      </c>
      <c r="E423">
        <f t="shared" si="13"/>
        <v>74.762653971600002</v>
      </c>
    </row>
    <row r="424" spans="1:5" x14ac:dyDescent="0.3">
      <c r="A424">
        <v>127</v>
      </c>
      <c r="B424">
        <v>8.6095400000000009</v>
      </c>
      <c r="C424">
        <v>12.3293</v>
      </c>
      <c r="D424">
        <f t="shared" si="12"/>
        <v>4.3321043203508515E-114</v>
      </c>
      <c r="E424">
        <f t="shared" si="13"/>
        <v>152.01163849</v>
      </c>
    </row>
    <row r="425" spans="1:5" x14ac:dyDescent="0.3">
      <c r="A425">
        <v>128</v>
      </c>
      <c r="B425">
        <v>7.97614</v>
      </c>
      <c r="C425">
        <v>11.0242</v>
      </c>
      <c r="D425">
        <f t="shared" si="12"/>
        <v>3.8753849237580731E-116</v>
      </c>
      <c r="E425">
        <f t="shared" si="13"/>
        <v>121.53298564000001</v>
      </c>
    </row>
    <row r="426" spans="1:5" x14ac:dyDescent="0.3">
      <c r="A426">
        <v>129</v>
      </c>
      <c r="B426">
        <v>12.976100000000001</v>
      </c>
      <c r="C426">
        <v>7.9879199999999999</v>
      </c>
      <c r="D426">
        <f t="shared" si="12"/>
        <v>3.325534293458783E-118</v>
      </c>
      <c r="E426">
        <f t="shared" si="13"/>
        <v>63.8068659264</v>
      </c>
    </row>
    <row r="427" spans="1:5" x14ac:dyDescent="0.3">
      <c r="A427">
        <v>130</v>
      </c>
      <c r="B427">
        <v>14.852499999999999</v>
      </c>
      <c r="C427">
        <v>8.3534600000000001</v>
      </c>
      <c r="D427">
        <f t="shared" si="12"/>
        <v>2.7374025161278838E-120</v>
      </c>
      <c r="E427">
        <f t="shared" si="13"/>
        <v>69.780293971600003</v>
      </c>
    </row>
    <row r="428" spans="1:5" x14ac:dyDescent="0.3">
      <c r="A428">
        <v>131</v>
      </c>
      <c r="B428">
        <v>7.3666</v>
      </c>
      <c r="C428">
        <v>6.6465399999999999</v>
      </c>
      <c r="D428">
        <f t="shared" si="12"/>
        <v>2.1614566989153184E-122</v>
      </c>
      <c r="E428">
        <f t="shared" si="13"/>
        <v>44.176493971599996</v>
      </c>
    </row>
    <row r="429" spans="1:5" x14ac:dyDescent="0.3">
      <c r="A429">
        <v>132</v>
      </c>
      <c r="B429">
        <v>13.390499999999999</v>
      </c>
      <c r="C429">
        <v>8.0241500000000006</v>
      </c>
      <c r="D429">
        <f t="shared" si="12"/>
        <v>1.637137148368663E-124</v>
      </c>
      <c r="E429">
        <f t="shared" si="13"/>
        <v>64.386983222500007</v>
      </c>
    </row>
    <row r="430" spans="1:5" x14ac:dyDescent="0.3">
      <c r="A430">
        <v>133</v>
      </c>
      <c r="B430">
        <v>13.6334</v>
      </c>
      <c r="C430">
        <v>3.34138</v>
      </c>
      <c r="D430">
        <f t="shared" si="12"/>
        <v>1.189472026449688E-126</v>
      </c>
      <c r="E430">
        <f t="shared" si="13"/>
        <v>11.164820304400001</v>
      </c>
    </row>
    <row r="431" spans="1:5" x14ac:dyDescent="0.3">
      <c r="A431">
        <v>134</v>
      </c>
      <c r="B431">
        <v>9.5618300000000005</v>
      </c>
      <c r="C431">
        <v>3.9758499999999999</v>
      </c>
      <c r="D431">
        <f t="shared" si="12"/>
        <v>8.2899908028159665E-129</v>
      </c>
      <c r="E431">
        <f t="shared" si="13"/>
        <v>15.807383222499999</v>
      </c>
    </row>
    <row r="432" spans="1:5" x14ac:dyDescent="0.3">
      <c r="A432">
        <v>135</v>
      </c>
      <c r="B432">
        <v>14.6334</v>
      </c>
      <c r="C432">
        <v>8</v>
      </c>
      <c r="D432">
        <f t="shared" si="12"/>
        <v>5.5422295635589633E-131</v>
      </c>
      <c r="E432">
        <f t="shared" si="13"/>
        <v>64</v>
      </c>
    </row>
    <row r="433" spans="1:5" x14ac:dyDescent="0.3">
      <c r="A433">
        <v>136</v>
      </c>
      <c r="B433">
        <v>9.1952300000000005</v>
      </c>
      <c r="C433">
        <v>7.34138</v>
      </c>
      <c r="D433">
        <f t="shared" si="12"/>
        <v>3.5542307396257516E-133</v>
      </c>
      <c r="E433">
        <f t="shared" si="13"/>
        <v>53.895860304400003</v>
      </c>
    </row>
    <row r="434" spans="1:5" x14ac:dyDescent="0.3">
      <c r="A434">
        <v>137</v>
      </c>
      <c r="B434">
        <v>9.4143100000000004</v>
      </c>
      <c r="C434">
        <v>5.0120800000000001</v>
      </c>
      <c r="D434">
        <f t="shared" si="12"/>
        <v>2.1864390373122734E-135</v>
      </c>
      <c r="E434">
        <f t="shared" si="13"/>
        <v>25.120945926400001</v>
      </c>
    </row>
    <row r="435" spans="1:5" x14ac:dyDescent="0.3">
      <c r="A435">
        <v>138</v>
      </c>
      <c r="B435">
        <v>8.1713699999999996</v>
      </c>
      <c r="C435">
        <v>3.9879199999999999</v>
      </c>
      <c r="D435">
        <f t="shared" si="12"/>
        <v>1.2902081264390669E-137</v>
      </c>
      <c r="E435">
        <f t="shared" si="13"/>
        <v>15.903505926399999</v>
      </c>
    </row>
    <row r="436" spans="1:5" x14ac:dyDescent="0.3">
      <c r="A436">
        <v>139</v>
      </c>
      <c r="B436">
        <v>11.6334</v>
      </c>
      <c r="C436">
        <v>6.9879199999999999</v>
      </c>
      <c r="D436">
        <f t="shared" si="12"/>
        <v>7.3031936980091346E-140</v>
      </c>
      <c r="E436">
        <f t="shared" si="13"/>
        <v>48.831025926399995</v>
      </c>
    </row>
    <row r="437" spans="1:5" x14ac:dyDescent="0.3">
      <c r="A437">
        <v>140</v>
      </c>
      <c r="B437">
        <v>6</v>
      </c>
      <c r="C437">
        <v>7.6827699999999997</v>
      </c>
      <c r="D437">
        <f t="shared" si="12"/>
        <v>3.96548682891462E-142</v>
      </c>
      <c r="E437">
        <f t="shared" si="13"/>
        <v>59.024954872899997</v>
      </c>
    </row>
    <row r="438" spans="1:5" x14ac:dyDescent="0.3">
      <c r="A438">
        <v>141</v>
      </c>
      <c r="B438">
        <v>6.5856899999999996</v>
      </c>
      <c r="C438">
        <v>5.3293100000000004</v>
      </c>
      <c r="D438">
        <f t="shared" si="12"/>
        <v>2.0654317572035746E-144</v>
      </c>
      <c r="E438">
        <f t="shared" si="13"/>
        <v>28.401545076100003</v>
      </c>
    </row>
    <row r="439" spans="1:5" x14ac:dyDescent="0.3">
      <c r="A439">
        <v>142</v>
      </c>
      <c r="B439">
        <v>9.1952300000000005</v>
      </c>
      <c r="C439">
        <v>6</v>
      </c>
      <c r="D439">
        <f t="shared" si="12"/>
        <v>1.0319432981097355E-146</v>
      </c>
      <c r="E439">
        <f t="shared" si="13"/>
        <v>36</v>
      </c>
    </row>
    <row r="440" spans="1:5" x14ac:dyDescent="0.3">
      <c r="A440">
        <v>143</v>
      </c>
      <c r="B440">
        <v>9.8047699999999995</v>
      </c>
      <c r="C440">
        <v>6.3293100000000004</v>
      </c>
      <c r="D440">
        <f t="shared" si="12"/>
        <v>4.9457420962496161E-149</v>
      </c>
      <c r="E440">
        <f t="shared" si="13"/>
        <v>40.060165076100006</v>
      </c>
    </row>
    <row r="441" spans="1:5" x14ac:dyDescent="0.3">
      <c r="A441">
        <v>144</v>
      </c>
      <c r="B441">
        <v>9.7809100000000004</v>
      </c>
      <c r="C441">
        <v>6.34138</v>
      </c>
      <c r="D441">
        <f t="shared" si="12"/>
        <v>2.2737239817290457E-151</v>
      </c>
      <c r="E441">
        <f t="shared" si="13"/>
        <v>40.213100304400001</v>
      </c>
    </row>
    <row r="442" spans="1:5" x14ac:dyDescent="0.3">
      <c r="A442">
        <v>145</v>
      </c>
      <c r="B442">
        <v>12.609500000000001</v>
      </c>
      <c r="C442">
        <v>5.3293100000000004</v>
      </c>
      <c r="D442">
        <f t="shared" si="12"/>
        <v>1.0027084282121846E-153</v>
      </c>
      <c r="E442">
        <f t="shared" si="13"/>
        <v>28.401545076100003</v>
      </c>
    </row>
    <row r="443" spans="1:5" x14ac:dyDescent="0.3">
      <c r="A443">
        <v>146</v>
      </c>
      <c r="B443">
        <v>10.8048</v>
      </c>
      <c r="C443">
        <v>5.6706899999999996</v>
      </c>
      <c r="D443">
        <f t="shared" si="12"/>
        <v>4.2417223196740488E-156</v>
      </c>
      <c r="E443">
        <f t="shared" si="13"/>
        <v>32.156725076099995</v>
      </c>
    </row>
    <row r="444" spans="1:5" x14ac:dyDescent="0.3">
      <c r="A444">
        <v>147</v>
      </c>
      <c r="B444">
        <v>10</v>
      </c>
      <c r="C444">
        <v>5.65862</v>
      </c>
      <c r="D444">
        <f t="shared" si="12"/>
        <v>1.7212361138020968E-158</v>
      </c>
      <c r="E444">
        <f t="shared" si="13"/>
        <v>32.019980304400001</v>
      </c>
    </row>
    <row r="445" spans="1:5" x14ac:dyDescent="0.3">
      <c r="A445">
        <v>148</v>
      </c>
      <c r="B445">
        <v>9.0238600000000009</v>
      </c>
      <c r="C445">
        <v>7</v>
      </c>
      <c r="D445">
        <f t="shared" si="12"/>
        <v>6.6999152755466032E-161</v>
      </c>
      <c r="E445">
        <f t="shared" si="13"/>
        <v>49</v>
      </c>
    </row>
    <row r="446" spans="1:5" x14ac:dyDescent="0.3">
      <c r="A446">
        <v>149</v>
      </c>
      <c r="B446">
        <v>4.8047700000000004</v>
      </c>
      <c r="C446">
        <v>6.6706899999999996</v>
      </c>
      <c r="D446">
        <f t="shared" si="12"/>
        <v>2.5016630740160231E-163</v>
      </c>
      <c r="E446">
        <f t="shared" si="13"/>
        <v>44.498105076099996</v>
      </c>
    </row>
    <row r="447" spans="1:5" x14ac:dyDescent="0.3">
      <c r="A447">
        <v>150</v>
      </c>
      <c r="B447">
        <v>4.1952299999999996</v>
      </c>
      <c r="C447">
        <v>6</v>
      </c>
      <c r="D447">
        <f t="shared" si="12"/>
        <v>8.9602261607223518E-166</v>
      </c>
      <c r="E447">
        <f t="shared" si="13"/>
        <v>36</v>
      </c>
    </row>
    <row r="448" spans="1:5" x14ac:dyDescent="0.3">
      <c r="A448">
        <v>151</v>
      </c>
      <c r="B448">
        <v>5.7809100000000004</v>
      </c>
      <c r="C448">
        <v>6</v>
      </c>
      <c r="D448">
        <f t="shared" si="12"/>
        <v>3.0785043469675107E-168</v>
      </c>
      <c r="E448">
        <f t="shared" si="13"/>
        <v>36</v>
      </c>
    </row>
    <row r="449" spans="1:5" x14ac:dyDescent="0.3">
      <c r="A449">
        <v>152</v>
      </c>
      <c r="B449">
        <v>8.4143100000000004</v>
      </c>
      <c r="C449">
        <v>5.0120800000000001</v>
      </c>
      <c r="D449">
        <f t="shared" si="12"/>
        <v>1.0145914935506786E-170</v>
      </c>
      <c r="E449">
        <f t="shared" si="13"/>
        <v>25.120945926400001</v>
      </c>
    </row>
    <row r="450" spans="1:5" x14ac:dyDescent="0.3">
      <c r="A450">
        <v>153</v>
      </c>
      <c r="B450">
        <v>6.7809100000000004</v>
      </c>
      <c r="C450">
        <v>3.32931</v>
      </c>
      <c r="D450">
        <f t="shared" si="12"/>
        <v>3.2075490664619328E-173</v>
      </c>
      <c r="E450">
        <f t="shared" si="13"/>
        <v>11.0843050761</v>
      </c>
    </row>
    <row r="451" spans="1:5" x14ac:dyDescent="0.3">
      <c r="A451">
        <v>154</v>
      </c>
      <c r="B451">
        <v>9.4143100000000004</v>
      </c>
      <c r="C451">
        <v>4.9879199999999999</v>
      </c>
      <c r="D451">
        <f t="shared" si="12"/>
        <v>9.7271597062852804E-176</v>
      </c>
      <c r="E451">
        <f t="shared" si="13"/>
        <v>24.879345926399999</v>
      </c>
    </row>
    <row r="452" spans="1:5" x14ac:dyDescent="0.3">
      <c r="A452">
        <v>155</v>
      </c>
      <c r="B452">
        <v>6.60954</v>
      </c>
      <c r="C452">
        <v>6.34138</v>
      </c>
      <c r="D452">
        <f t="shared" si="12"/>
        <v>2.8296285609885273E-178</v>
      </c>
      <c r="E452">
        <f t="shared" si="13"/>
        <v>40.213100304400001</v>
      </c>
    </row>
    <row r="453" spans="1:5" x14ac:dyDescent="0.3">
      <c r="A453">
        <v>156</v>
      </c>
      <c r="B453">
        <v>6.1713699999999996</v>
      </c>
      <c r="C453">
        <v>5</v>
      </c>
      <c r="D453">
        <f t="shared" si="12"/>
        <v>7.8959331080266701E-181</v>
      </c>
      <c r="E453">
        <f t="shared" si="13"/>
        <v>25</v>
      </c>
    </row>
    <row r="454" spans="1:5" x14ac:dyDescent="0.3">
      <c r="A454">
        <v>157</v>
      </c>
      <c r="B454">
        <v>10.023899999999999</v>
      </c>
      <c r="C454">
        <v>4.34138</v>
      </c>
      <c r="D454">
        <f t="shared" si="12"/>
        <v>2.1135286370301818E-183</v>
      </c>
      <c r="E454">
        <f t="shared" si="13"/>
        <v>18.847580304400001</v>
      </c>
    </row>
    <row r="455" spans="1:5" x14ac:dyDescent="0.3">
      <c r="A455">
        <v>158</v>
      </c>
      <c r="B455">
        <v>6.39046</v>
      </c>
      <c r="C455">
        <v>2.34138</v>
      </c>
      <c r="D455">
        <f t="shared" si="12"/>
        <v>5.4267955337034964E-186</v>
      </c>
      <c r="E455">
        <f t="shared" si="13"/>
        <v>5.4820603044</v>
      </c>
    </row>
    <row r="456" spans="1:5" x14ac:dyDescent="0.3">
      <c r="A456">
        <v>159</v>
      </c>
      <c r="B456">
        <v>7.2190899999999996</v>
      </c>
      <c r="C456">
        <v>1.9879199999999999</v>
      </c>
      <c r="D456">
        <f t="shared" si="12"/>
        <v>1.3366245304702536E-188</v>
      </c>
      <c r="E456">
        <f t="shared" si="13"/>
        <v>3.9518259263999997</v>
      </c>
    </row>
    <row r="457" spans="1:5" x14ac:dyDescent="0.3">
      <c r="A457">
        <v>160</v>
      </c>
      <c r="B457">
        <v>4.39046</v>
      </c>
      <c r="C457">
        <v>3.67069</v>
      </c>
      <c r="D457">
        <f t="shared" si="12"/>
        <v>3.1579557606583252E-191</v>
      </c>
      <c r="E457">
        <f t="shared" si="13"/>
        <v>13.473965076100001</v>
      </c>
    </row>
    <row r="458" spans="1:5" x14ac:dyDescent="0.3">
      <c r="A458">
        <v>161</v>
      </c>
      <c r="B458">
        <v>6.5856899999999996</v>
      </c>
      <c r="C458">
        <v>3</v>
      </c>
      <c r="D458">
        <f t="shared" si="12"/>
        <v>7.1570376577964716E-194</v>
      </c>
      <c r="E458">
        <f t="shared" si="13"/>
        <v>9</v>
      </c>
    </row>
    <row r="459" spans="1:5" x14ac:dyDescent="0.3">
      <c r="A459">
        <v>162</v>
      </c>
      <c r="B459">
        <v>8.0238600000000009</v>
      </c>
      <c r="C459">
        <v>2.34138</v>
      </c>
      <c r="D459">
        <f t="shared" ref="D459:D522" si="14">$D$5*EXP(-(($A459-$D$6)^2)/(2*$D$7^2))+$E$5*EXP(-(($A459-$E$6)^2)/(2*$E$7^2))+$C$5*EXP(-(($A459-$C$6)^2)/(2*$C$7^2))+$B$5*EXP(-(($A459-$B$6)^2)/(2*$B$7^2))</f>
        <v>1.5559341360382403E-196</v>
      </c>
      <c r="E459">
        <f t="shared" ref="E459:E522" si="15">(D459-C459)^2</f>
        <v>5.4820603044</v>
      </c>
    </row>
    <row r="460" spans="1:5" x14ac:dyDescent="0.3">
      <c r="A460">
        <v>163</v>
      </c>
      <c r="B460">
        <v>4.7809100000000004</v>
      </c>
      <c r="C460">
        <v>1.32931</v>
      </c>
      <c r="D460">
        <f t="shared" si="14"/>
        <v>3.2447389475565729E-199</v>
      </c>
      <c r="E460">
        <f t="shared" si="15"/>
        <v>1.7670650761</v>
      </c>
    </row>
    <row r="461" spans="1:5" x14ac:dyDescent="0.3">
      <c r="A461">
        <v>164</v>
      </c>
      <c r="B461">
        <v>6.8286300000000004</v>
      </c>
      <c r="C461">
        <v>2.32931</v>
      </c>
      <c r="D461">
        <f t="shared" si="14"/>
        <v>6.4908109578281884E-202</v>
      </c>
      <c r="E461">
        <f t="shared" si="15"/>
        <v>5.4256850760999997</v>
      </c>
    </row>
    <row r="462" spans="1:5" x14ac:dyDescent="0.3">
      <c r="A462">
        <v>165</v>
      </c>
      <c r="B462">
        <v>3.3666</v>
      </c>
      <c r="C462">
        <v>2.34138</v>
      </c>
      <c r="D462">
        <f t="shared" si="14"/>
        <v>1.2455145510345958E-204</v>
      </c>
      <c r="E462">
        <f t="shared" si="15"/>
        <v>5.4820603044</v>
      </c>
    </row>
    <row r="463" spans="1:5" x14ac:dyDescent="0.3">
      <c r="A463">
        <v>166</v>
      </c>
      <c r="B463">
        <v>9.9761399999999991</v>
      </c>
      <c r="C463">
        <v>1.32931</v>
      </c>
      <c r="D463">
        <f t="shared" si="14"/>
        <v>2.29260532469725E-207</v>
      </c>
      <c r="E463">
        <f t="shared" si="15"/>
        <v>1.7670650761</v>
      </c>
    </row>
    <row r="464" spans="1:5" x14ac:dyDescent="0.3">
      <c r="A464">
        <v>167</v>
      </c>
      <c r="B464">
        <v>12.8286</v>
      </c>
      <c r="C464">
        <v>2.65862</v>
      </c>
      <c r="D464">
        <f t="shared" si="14"/>
        <v>4.0479993485201174E-210</v>
      </c>
      <c r="E464">
        <f t="shared" si="15"/>
        <v>7.0682603043999999</v>
      </c>
    </row>
    <row r="465" spans="1:5" x14ac:dyDescent="0.3">
      <c r="A465">
        <v>168</v>
      </c>
      <c r="B465">
        <v>7.2190899999999996</v>
      </c>
      <c r="C465">
        <v>3.34138</v>
      </c>
      <c r="D465">
        <f t="shared" si="14"/>
        <v>6.8561801000153064E-213</v>
      </c>
      <c r="E465">
        <f t="shared" si="15"/>
        <v>11.164820304400001</v>
      </c>
    </row>
    <row r="466" spans="1:5" x14ac:dyDescent="0.3">
      <c r="A466">
        <v>169</v>
      </c>
      <c r="B466">
        <v>4</v>
      </c>
      <c r="C466">
        <v>2.65862</v>
      </c>
      <c r="D466">
        <f t="shared" si="14"/>
        <v>1.1139216544202429E-215</v>
      </c>
      <c r="E466">
        <f t="shared" si="15"/>
        <v>7.0682603043999999</v>
      </c>
    </row>
    <row r="467" spans="1:5" x14ac:dyDescent="0.3">
      <c r="A467">
        <v>170</v>
      </c>
      <c r="B467">
        <v>4.97614</v>
      </c>
      <c r="C467">
        <v>3.67069</v>
      </c>
      <c r="D467">
        <f t="shared" si="14"/>
        <v>1.7360319837408072E-218</v>
      </c>
      <c r="E467">
        <f t="shared" si="15"/>
        <v>13.473965076100001</v>
      </c>
    </row>
    <row r="468" spans="1:5" x14ac:dyDescent="0.3">
      <c r="A468">
        <v>171</v>
      </c>
      <c r="B468">
        <v>8.6095400000000009</v>
      </c>
      <c r="C468">
        <v>2.67069</v>
      </c>
      <c r="D468">
        <f t="shared" si="14"/>
        <v>2.5953231686178255E-221</v>
      </c>
      <c r="E468">
        <f t="shared" si="15"/>
        <v>7.1325850760999998</v>
      </c>
    </row>
    <row r="469" spans="1:5" x14ac:dyDescent="0.3">
      <c r="A469">
        <v>172</v>
      </c>
      <c r="B469">
        <v>6.02386</v>
      </c>
      <c r="C469">
        <v>1.67069</v>
      </c>
      <c r="D469">
        <f t="shared" si="14"/>
        <v>3.7218238230273685E-224</v>
      </c>
      <c r="E469">
        <f t="shared" si="15"/>
        <v>2.7912050761000002</v>
      </c>
    </row>
    <row r="470" spans="1:5" x14ac:dyDescent="0.3">
      <c r="A470">
        <v>173</v>
      </c>
      <c r="B470">
        <v>1.60954</v>
      </c>
      <c r="C470">
        <v>1.65862</v>
      </c>
      <c r="D470">
        <f t="shared" si="14"/>
        <v>5.1197744092764849E-227</v>
      </c>
      <c r="E470">
        <f t="shared" si="15"/>
        <v>2.7510203043999999</v>
      </c>
    </row>
    <row r="471" spans="1:5" x14ac:dyDescent="0.3">
      <c r="A471">
        <v>174</v>
      </c>
      <c r="B471">
        <v>0.780914</v>
      </c>
      <c r="C471">
        <v>2.34138</v>
      </c>
      <c r="D471">
        <f t="shared" si="14"/>
        <v>6.7557953487817011E-230</v>
      </c>
      <c r="E471">
        <f t="shared" si="15"/>
        <v>5.4820603044</v>
      </c>
    </row>
    <row r="472" spans="1:5" x14ac:dyDescent="0.3">
      <c r="A472">
        <v>175</v>
      </c>
      <c r="B472">
        <v>4.7809100000000004</v>
      </c>
      <c r="C472">
        <v>1.32931</v>
      </c>
      <c r="D472">
        <f t="shared" si="14"/>
        <v>8.5513127665561081E-233</v>
      </c>
      <c r="E472">
        <f t="shared" si="15"/>
        <v>1.7670650761</v>
      </c>
    </row>
    <row r="473" spans="1:5" x14ac:dyDescent="0.3">
      <c r="A473">
        <v>176</v>
      </c>
      <c r="B473">
        <v>7.60954</v>
      </c>
      <c r="C473">
        <v>2</v>
      </c>
      <c r="D473">
        <f t="shared" si="14"/>
        <v>1.0382925629556802E-235</v>
      </c>
      <c r="E473">
        <f t="shared" si="15"/>
        <v>4</v>
      </c>
    </row>
    <row r="474" spans="1:5" x14ac:dyDescent="0.3">
      <c r="A474">
        <v>177</v>
      </c>
      <c r="B474">
        <v>5.2190899999999996</v>
      </c>
      <c r="C474">
        <v>1.67069</v>
      </c>
      <c r="D474">
        <f t="shared" si="14"/>
        <v>1.2093091572510441E-238</v>
      </c>
      <c r="E474">
        <f t="shared" si="15"/>
        <v>2.7912050761000002</v>
      </c>
    </row>
    <row r="475" spans="1:5" x14ac:dyDescent="0.3">
      <c r="A475">
        <v>178</v>
      </c>
      <c r="B475">
        <v>2.78091</v>
      </c>
      <c r="C475">
        <v>0.67069199999999995</v>
      </c>
      <c r="D475">
        <f t="shared" si="14"/>
        <v>1.3510940636540757E-241</v>
      </c>
      <c r="E475">
        <f t="shared" si="15"/>
        <v>0.44982775886399995</v>
      </c>
    </row>
    <row r="476" spans="1:5" x14ac:dyDescent="0.3">
      <c r="A476">
        <v>179</v>
      </c>
      <c r="B476">
        <v>6</v>
      </c>
      <c r="C476">
        <v>0</v>
      </c>
      <c r="D476">
        <f t="shared" si="14"/>
        <v>1.4479863779991199E-244</v>
      </c>
      <c r="E476">
        <f t="shared" si="15"/>
        <v>0</v>
      </c>
    </row>
    <row r="477" spans="1:5" x14ac:dyDescent="0.3">
      <c r="A477">
        <v>180</v>
      </c>
      <c r="B477">
        <v>6.7809100000000004</v>
      </c>
      <c r="C477">
        <v>0</v>
      </c>
      <c r="D477">
        <f t="shared" si="14"/>
        <v>1.4885862830478717E-247</v>
      </c>
      <c r="E477">
        <f t="shared" si="15"/>
        <v>0</v>
      </c>
    </row>
    <row r="478" spans="1:5" x14ac:dyDescent="0.3">
      <c r="A478">
        <v>181</v>
      </c>
      <c r="B478">
        <v>9.4143100000000004</v>
      </c>
      <c r="C478">
        <v>0</v>
      </c>
      <c r="D478">
        <f t="shared" si="14"/>
        <v>1.467959910778577E-250</v>
      </c>
      <c r="E478">
        <f t="shared" si="15"/>
        <v>0</v>
      </c>
    </row>
    <row r="479" spans="1:5" x14ac:dyDescent="0.3">
      <c r="A479">
        <v>182</v>
      </c>
      <c r="B479">
        <v>6.02386</v>
      </c>
      <c r="C479">
        <v>0</v>
      </c>
      <c r="D479">
        <f t="shared" si="14"/>
        <v>1.3886251417671147E-253</v>
      </c>
      <c r="E479">
        <f t="shared" si="15"/>
        <v>0</v>
      </c>
    </row>
    <row r="480" spans="1:5" x14ac:dyDescent="0.3">
      <c r="A480">
        <v>183</v>
      </c>
      <c r="B480">
        <v>2.19523</v>
      </c>
      <c r="C480">
        <v>0</v>
      </c>
      <c r="D480">
        <f t="shared" si="14"/>
        <v>1.2600462870128624E-256</v>
      </c>
      <c r="E480">
        <f t="shared" si="15"/>
        <v>0</v>
      </c>
    </row>
    <row r="481" spans="1:5" x14ac:dyDescent="0.3">
      <c r="A481">
        <v>184</v>
      </c>
      <c r="B481">
        <v>3.58569</v>
      </c>
      <c r="C481">
        <v>0</v>
      </c>
      <c r="D481">
        <f t="shared" si="14"/>
        <v>1.096777720735329E-259</v>
      </c>
      <c r="E481">
        <f t="shared" si="15"/>
        <v>0</v>
      </c>
    </row>
    <row r="482" spans="1:5" x14ac:dyDescent="0.3">
      <c r="A482">
        <v>185</v>
      </c>
      <c r="B482">
        <v>5.4143100000000004</v>
      </c>
      <c r="C482">
        <v>0</v>
      </c>
      <c r="D482">
        <f t="shared" si="14"/>
        <v>9.1575940348803639E-263</v>
      </c>
      <c r="E482">
        <f t="shared" si="15"/>
        <v>0</v>
      </c>
    </row>
    <row r="483" spans="1:5" x14ac:dyDescent="0.3">
      <c r="A483">
        <v>186</v>
      </c>
      <c r="B483">
        <v>3.58569</v>
      </c>
      <c r="C483">
        <v>0</v>
      </c>
      <c r="D483">
        <f t="shared" si="14"/>
        <v>7.3345724030214412E-266</v>
      </c>
      <c r="E483">
        <f t="shared" si="15"/>
        <v>0</v>
      </c>
    </row>
    <row r="484" spans="1:5" x14ac:dyDescent="0.3">
      <c r="A484">
        <v>187</v>
      </c>
      <c r="B484">
        <v>6</v>
      </c>
      <c r="C484">
        <v>0</v>
      </c>
      <c r="D484">
        <f t="shared" si="14"/>
        <v>5.6350640831506845E-269</v>
      </c>
      <c r="E484">
        <f t="shared" si="15"/>
        <v>0</v>
      </c>
    </row>
    <row r="485" spans="1:5" x14ac:dyDescent="0.3">
      <c r="A485">
        <v>188</v>
      </c>
      <c r="B485">
        <v>5.4143100000000004</v>
      </c>
      <c r="C485">
        <v>0</v>
      </c>
      <c r="D485">
        <f t="shared" si="14"/>
        <v>4.1529199953055867E-272</v>
      </c>
      <c r="E485">
        <f t="shared" si="15"/>
        <v>0</v>
      </c>
    </row>
    <row r="486" spans="1:5" x14ac:dyDescent="0.3">
      <c r="A486">
        <v>189</v>
      </c>
      <c r="B486">
        <v>2.60954</v>
      </c>
      <c r="C486">
        <v>0</v>
      </c>
      <c r="D486">
        <f t="shared" si="14"/>
        <v>2.9358841619718928E-275</v>
      </c>
      <c r="E486">
        <f t="shared" si="15"/>
        <v>0</v>
      </c>
    </row>
    <row r="487" spans="1:5" x14ac:dyDescent="0.3">
      <c r="A487">
        <v>190</v>
      </c>
      <c r="B487">
        <v>1.39046</v>
      </c>
      <c r="C487">
        <v>0</v>
      </c>
      <c r="D487">
        <f t="shared" si="14"/>
        <v>1.9909250622676983E-278</v>
      </c>
      <c r="E487">
        <f t="shared" si="15"/>
        <v>0</v>
      </c>
    </row>
    <row r="488" spans="1:5" x14ac:dyDescent="0.3">
      <c r="A488">
        <v>191</v>
      </c>
      <c r="B488">
        <v>3.19523</v>
      </c>
      <c r="C488">
        <v>0</v>
      </c>
      <c r="D488">
        <f t="shared" si="14"/>
        <v>1.2950947930536591E-281</v>
      </c>
      <c r="E488">
        <f t="shared" si="15"/>
        <v>0</v>
      </c>
    </row>
    <row r="489" spans="1:5" x14ac:dyDescent="0.3">
      <c r="A489">
        <v>192</v>
      </c>
      <c r="B489">
        <v>3.80477</v>
      </c>
      <c r="C489">
        <v>0</v>
      </c>
      <c r="D489">
        <f t="shared" si="14"/>
        <v>8.0812556720692142E-285</v>
      </c>
      <c r="E489">
        <f t="shared" si="15"/>
        <v>0</v>
      </c>
    </row>
    <row r="490" spans="1:5" x14ac:dyDescent="0.3">
      <c r="A490">
        <v>193</v>
      </c>
      <c r="B490">
        <v>2.60954</v>
      </c>
      <c r="C490">
        <v>0</v>
      </c>
      <c r="D490">
        <f t="shared" si="14"/>
        <v>4.8371191238848741E-288</v>
      </c>
      <c r="E490">
        <f t="shared" si="15"/>
        <v>0</v>
      </c>
    </row>
    <row r="491" spans="1:5" x14ac:dyDescent="0.3">
      <c r="A491">
        <v>194</v>
      </c>
      <c r="B491">
        <v>1</v>
      </c>
      <c r="C491">
        <v>0</v>
      </c>
      <c r="D491">
        <f t="shared" si="14"/>
        <v>2.777316439638528E-291</v>
      </c>
      <c r="E491">
        <f t="shared" si="15"/>
        <v>0</v>
      </c>
    </row>
    <row r="492" spans="1:5" x14ac:dyDescent="0.3">
      <c r="A492">
        <v>195</v>
      </c>
      <c r="B492">
        <v>1</v>
      </c>
      <c r="C492">
        <v>0</v>
      </c>
      <c r="D492">
        <f t="shared" si="14"/>
        <v>1.5296588824775352E-294</v>
      </c>
      <c r="E492">
        <f t="shared" si="15"/>
        <v>0</v>
      </c>
    </row>
    <row r="493" spans="1:5" x14ac:dyDescent="0.3">
      <c r="A493">
        <v>196</v>
      </c>
      <c r="B493">
        <v>1</v>
      </c>
      <c r="C493">
        <v>0</v>
      </c>
      <c r="D493">
        <f t="shared" si="14"/>
        <v>8.0815463316013717E-298</v>
      </c>
      <c r="E493">
        <f t="shared" si="15"/>
        <v>0</v>
      </c>
    </row>
    <row r="494" spans="1:5" x14ac:dyDescent="0.3">
      <c r="A494">
        <v>197</v>
      </c>
      <c r="B494">
        <v>1.78091</v>
      </c>
      <c r="C494">
        <v>0</v>
      </c>
      <c r="D494">
        <f t="shared" si="14"/>
        <v>4.0956702861679193E-301</v>
      </c>
      <c r="E494">
        <f t="shared" si="15"/>
        <v>0</v>
      </c>
    </row>
    <row r="495" spans="1:5" x14ac:dyDescent="0.3">
      <c r="A495">
        <v>198</v>
      </c>
      <c r="B495">
        <v>4.8047700000000004</v>
      </c>
      <c r="C495">
        <v>0</v>
      </c>
      <c r="D495">
        <f t="shared" si="14"/>
        <v>1.9910682805437885E-304</v>
      </c>
      <c r="E495">
        <f t="shared" si="15"/>
        <v>0</v>
      </c>
    </row>
    <row r="496" spans="1:5" x14ac:dyDescent="0.3">
      <c r="A496">
        <v>199</v>
      </c>
      <c r="B496">
        <v>4</v>
      </c>
      <c r="C496">
        <v>0</v>
      </c>
      <c r="D496">
        <f t="shared" si="14"/>
        <v>9.2849157250078832E-308</v>
      </c>
      <c r="E496">
        <f t="shared" si="15"/>
        <v>0</v>
      </c>
    </row>
    <row r="497" spans="1:5" x14ac:dyDescent="0.3">
      <c r="A497">
        <v>200</v>
      </c>
      <c r="B497">
        <v>3.80477</v>
      </c>
      <c r="C497">
        <v>0</v>
      </c>
      <c r="D497">
        <f t="shared" si="14"/>
        <v>0</v>
      </c>
      <c r="E497">
        <f t="shared" si="15"/>
        <v>0</v>
      </c>
    </row>
    <row r="498" spans="1:5" x14ac:dyDescent="0.3">
      <c r="A498">
        <v>201</v>
      </c>
      <c r="B498">
        <v>3.58569</v>
      </c>
      <c r="C498">
        <v>0</v>
      </c>
      <c r="D498">
        <f t="shared" si="14"/>
        <v>0</v>
      </c>
      <c r="E498">
        <f t="shared" si="15"/>
        <v>0</v>
      </c>
    </row>
    <row r="499" spans="1:5" x14ac:dyDescent="0.3">
      <c r="A499">
        <v>202</v>
      </c>
      <c r="B499">
        <v>6.39046</v>
      </c>
      <c r="C499">
        <v>0</v>
      </c>
      <c r="D499">
        <f t="shared" si="14"/>
        <v>0</v>
      </c>
      <c r="E499">
        <f t="shared" si="15"/>
        <v>0</v>
      </c>
    </row>
    <row r="500" spans="1:5" x14ac:dyDescent="0.3">
      <c r="A500">
        <v>203</v>
      </c>
      <c r="B500">
        <v>6.4381700000000004</v>
      </c>
      <c r="C500">
        <v>0</v>
      </c>
      <c r="D500">
        <f t="shared" si="14"/>
        <v>0</v>
      </c>
      <c r="E500">
        <f t="shared" si="15"/>
        <v>0</v>
      </c>
    </row>
    <row r="501" spans="1:5" x14ac:dyDescent="0.3">
      <c r="A501">
        <v>204</v>
      </c>
      <c r="B501">
        <v>0.780914</v>
      </c>
      <c r="C501">
        <v>0</v>
      </c>
      <c r="D501">
        <f t="shared" si="14"/>
        <v>0</v>
      </c>
      <c r="E501">
        <f t="shared" si="15"/>
        <v>0</v>
      </c>
    </row>
    <row r="502" spans="1:5" x14ac:dyDescent="0.3">
      <c r="A502">
        <v>205</v>
      </c>
      <c r="B502">
        <v>3.80477</v>
      </c>
      <c r="C502">
        <v>0</v>
      </c>
      <c r="D502">
        <f t="shared" si="14"/>
        <v>0</v>
      </c>
      <c r="E502">
        <f t="shared" si="15"/>
        <v>0</v>
      </c>
    </row>
    <row r="503" spans="1:5" x14ac:dyDescent="0.3">
      <c r="A503">
        <v>206</v>
      </c>
      <c r="B503">
        <v>3.39046</v>
      </c>
      <c r="C503">
        <v>0</v>
      </c>
      <c r="D503">
        <f t="shared" si="14"/>
        <v>0</v>
      </c>
      <c r="E503">
        <f t="shared" si="15"/>
        <v>0</v>
      </c>
    </row>
    <row r="504" spans="1:5" x14ac:dyDescent="0.3">
      <c r="A504">
        <v>207</v>
      </c>
      <c r="B504">
        <v>4.8047700000000004</v>
      </c>
      <c r="C504">
        <v>0</v>
      </c>
      <c r="D504">
        <f t="shared" si="14"/>
        <v>0</v>
      </c>
      <c r="E504">
        <f t="shared" si="15"/>
        <v>0</v>
      </c>
    </row>
    <row r="505" spans="1:5" x14ac:dyDescent="0.3">
      <c r="A505">
        <v>208</v>
      </c>
      <c r="B505">
        <v>3.60954</v>
      </c>
      <c r="C505">
        <v>0</v>
      </c>
      <c r="D505">
        <f t="shared" si="14"/>
        <v>0</v>
      </c>
      <c r="E505">
        <f t="shared" si="15"/>
        <v>0</v>
      </c>
    </row>
    <row r="506" spans="1:5" x14ac:dyDescent="0.3">
      <c r="A506">
        <v>209</v>
      </c>
      <c r="B506">
        <v>2</v>
      </c>
      <c r="C506">
        <v>0</v>
      </c>
      <c r="D506">
        <f t="shared" si="14"/>
        <v>0</v>
      </c>
      <c r="E506">
        <f t="shared" si="15"/>
        <v>0</v>
      </c>
    </row>
    <row r="507" spans="1:5" x14ac:dyDescent="0.3">
      <c r="A507">
        <v>210</v>
      </c>
      <c r="B507">
        <v>2.19523</v>
      </c>
      <c r="C507">
        <v>0</v>
      </c>
      <c r="D507">
        <f t="shared" si="14"/>
        <v>0</v>
      </c>
      <c r="E507">
        <f t="shared" si="15"/>
        <v>0</v>
      </c>
    </row>
    <row r="508" spans="1:5" x14ac:dyDescent="0.3">
      <c r="A508">
        <v>211</v>
      </c>
      <c r="B508">
        <v>2.80477</v>
      </c>
      <c r="C508">
        <v>0</v>
      </c>
      <c r="D508">
        <f t="shared" si="14"/>
        <v>0</v>
      </c>
      <c r="E508">
        <f t="shared" si="15"/>
        <v>0</v>
      </c>
    </row>
    <row r="509" spans="1:5" x14ac:dyDescent="0.3">
      <c r="A509">
        <v>212</v>
      </c>
      <c r="B509">
        <v>2.58569</v>
      </c>
      <c r="C509">
        <v>0</v>
      </c>
      <c r="D509">
        <f t="shared" si="14"/>
        <v>0</v>
      </c>
      <c r="E509">
        <f t="shared" si="15"/>
        <v>0</v>
      </c>
    </row>
    <row r="510" spans="1:5" x14ac:dyDescent="0.3">
      <c r="A510">
        <v>213</v>
      </c>
      <c r="B510">
        <v>4.4143100000000004</v>
      </c>
      <c r="C510">
        <v>0</v>
      </c>
      <c r="D510">
        <f t="shared" si="14"/>
        <v>0</v>
      </c>
      <c r="E510">
        <f t="shared" si="15"/>
        <v>0</v>
      </c>
    </row>
    <row r="511" spans="1:5" x14ac:dyDescent="0.3">
      <c r="A511">
        <v>214</v>
      </c>
      <c r="B511">
        <v>2</v>
      </c>
      <c r="C511">
        <v>0</v>
      </c>
      <c r="D511">
        <f t="shared" si="14"/>
        <v>0</v>
      </c>
      <c r="E511">
        <f t="shared" si="15"/>
        <v>0</v>
      </c>
    </row>
    <row r="512" spans="1:5" x14ac:dyDescent="0.3">
      <c r="A512">
        <v>215</v>
      </c>
      <c r="B512">
        <v>1.80477</v>
      </c>
      <c r="C512">
        <v>0</v>
      </c>
      <c r="D512">
        <f t="shared" si="14"/>
        <v>0</v>
      </c>
      <c r="E512">
        <f t="shared" si="15"/>
        <v>0</v>
      </c>
    </row>
    <row r="513" spans="1:5" x14ac:dyDescent="0.3">
      <c r="A513">
        <v>216</v>
      </c>
      <c r="B513">
        <v>1.39046</v>
      </c>
      <c r="C513">
        <v>0</v>
      </c>
      <c r="D513">
        <f t="shared" si="14"/>
        <v>0</v>
      </c>
      <c r="E513">
        <f t="shared" si="15"/>
        <v>0</v>
      </c>
    </row>
    <row r="514" spans="1:5" x14ac:dyDescent="0.3">
      <c r="A514">
        <v>217</v>
      </c>
      <c r="B514">
        <v>2.80477</v>
      </c>
      <c r="C514">
        <v>0</v>
      </c>
      <c r="D514">
        <f t="shared" si="14"/>
        <v>0</v>
      </c>
      <c r="E514">
        <f t="shared" si="15"/>
        <v>0</v>
      </c>
    </row>
    <row r="515" spans="1:5" x14ac:dyDescent="0.3">
      <c r="A515">
        <v>218</v>
      </c>
      <c r="B515">
        <v>1.80477</v>
      </c>
      <c r="C515">
        <v>0</v>
      </c>
      <c r="D515">
        <f t="shared" si="14"/>
        <v>0</v>
      </c>
      <c r="E515">
        <f t="shared" si="15"/>
        <v>0</v>
      </c>
    </row>
    <row r="516" spans="1:5" x14ac:dyDescent="0.3">
      <c r="A516">
        <v>219</v>
      </c>
      <c r="B516">
        <v>1</v>
      </c>
      <c r="C516">
        <v>0</v>
      </c>
      <c r="D516">
        <f t="shared" si="14"/>
        <v>0</v>
      </c>
      <c r="E516">
        <f t="shared" si="15"/>
        <v>0</v>
      </c>
    </row>
    <row r="517" spans="1:5" x14ac:dyDescent="0.3">
      <c r="A517">
        <v>220</v>
      </c>
      <c r="B517">
        <v>1</v>
      </c>
      <c r="C517">
        <v>0</v>
      </c>
      <c r="D517">
        <f t="shared" si="14"/>
        <v>0</v>
      </c>
      <c r="E517">
        <f t="shared" si="15"/>
        <v>0</v>
      </c>
    </row>
    <row r="518" spans="1:5" x14ac:dyDescent="0.3">
      <c r="A518">
        <v>221</v>
      </c>
      <c r="B518">
        <v>1</v>
      </c>
      <c r="C518">
        <v>0</v>
      </c>
      <c r="D518">
        <f t="shared" si="14"/>
        <v>0</v>
      </c>
      <c r="E518">
        <f t="shared" si="15"/>
        <v>0</v>
      </c>
    </row>
    <row r="519" spans="1:5" x14ac:dyDescent="0.3">
      <c r="A519">
        <v>222</v>
      </c>
      <c r="B519">
        <v>1.39046</v>
      </c>
      <c r="C519">
        <v>0</v>
      </c>
      <c r="D519">
        <f t="shared" si="14"/>
        <v>0</v>
      </c>
      <c r="E519">
        <f t="shared" si="15"/>
        <v>0</v>
      </c>
    </row>
    <row r="520" spans="1:5" x14ac:dyDescent="0.3">
      <c r="A520">
        <v>223</v>
      </c>
      <c r="B520">
        <v>2.80477</v>
      </c>
      <c r="C520">
        <v>0</v>
      </c>
      <c r="D520">
        <f t="shared" si="14"/>
        <v>0</v>
      </c>
      <c r="E520">
        <f t="shared" si="15"/>
        <v>0</v>
      </c>
    </row>
    <row r="521" spans="1:5" x14ac:dyDescent="0.3">
      <c r="A521">
        <v>224</v>
      </c>
      <c r="B521">
        <v>2.19523</v>
      </c>
      <c r="C521">
        <v>0</v>
      </c>
      <c r="D521">
        <f t="shared" si="14"/>
        <v>0</v>
      </c>
      <c r="E521">
        <f t="shared" si="15"/>
        <v>0</v>
      </c>
    </row>
    <row r="522" spans="1:5" x14ac:dyDescent="0.3">
      <c r="A522">
        <v>225</v>
      </c>
      <c r="B522">
        <v>2.80477</v>
      </c>
      <c r="C522">
        <v>0</v>
      </c>
      <c r="D522">
        <f t="shared" si="14"/>
        <v>0</v>
      </c>
      <c r="E522">
        <f t="shared" si="15"/>
        <v>0</v>
      </c>
    </row>
    <row r="523" spans="1:5" x14ac:dyDescent="0.3">
      <c r="A523">
        <v>226</v>
      </c>
      <c r="B523">
        <v>2.19523</v>
      </c>
      <c r="C523">
        <v>0</v>
      </c>
      <c r="D523">
        <f t="shared" ref="D523:D585" si="16">$D$5*EXP(-(($A523-$D$6)^2)/(2*$D$7^2))+$E$5*EXP(-(($A523-$E$6)^2)/(2*$E$7^2))+$C$5*EXP(-(($A523-$C$6)^2)/(2*$C$7^2))+$B$5*EXP(-(($A523-$B$6)^2)/(2*$B$7^2))</f>
        <v>0</v>
      </c>
      <c r="E523">
        <f t="shared" ref="E523:E585" si="17">(D523-C523)^2</f>
        <v>0</v>
      </c>
    </row>
    <row r="524" spans="1:5" x14ac:dyDescent="0.3">
      <c r="A524">
        <v>227</v>
      </c>
      <c r="B524">
        <v>3</v>
      </c>
      <c r="C524">
        <v>0</v>
      </c>
      <c r="D524">
        <f t="shared" si="16"/>
        <v>0</v>
      </c>
      <c r="E524">
        <f t="shared" si="17"/>
        <v>0</v>
      </c>
    </row>
    <row r="525" spans="1:5" x14ac:dyDescent="0.3">
      <c r="A525">
        <v>228</v>
      </c>
      <c r="B525">
        <v>2.60954</v>
      </c>
      <c r="C525">
        <v>0</v>
      </c>
      <c r="D525">
        <f t="shared" si="16"/>
        <v>0</v>
      </c>
      <c r="E525">
        <f t="shared" si="17"/>
        <v>0</v>
      </c>
    </row>
    <row r="526" spans="1:5" x14ac:dyDescent="0.3">
      <c r="A526">
        <v>229</v>
      </c>
      <c r="B526">
        <v>1</v>
      </c>
      <c r="C526">
        <v>0</v>
      </c>
      <c r="D526">
        <f t="shared" si="16"/>
        <v>0</v>
      </c>
      <c r="E526">
        <f t="shared" si="17"/>
        <v>0</v>
      </c>
    </row>
    <row r="527" spans="1:5" x14ac:dyDescent="0.3">
      <c r="A527">
        <v>230</v>
      </c>
      <c r="B527">
        <v>1.19523</v>
      </c>
      <c r="C527">
        <v>0</v>
      </c>
      <c r="D527">
        <f t="shared" si="16"/>
        <v>0</v>
      </c>
      <c r="E527">
        <f t="shared" si="17"/>
        <v>0</v>
      </c>
    </row>
    <row r="528" spans="1:5" x14ac:dyDescent="0.3">
      <c r="A528">
        <v>231</v>
      </c>
      <c r="B528">
        <v>1.80477</v>
      </c>
      <c r="C528">
        <v>0</v>
      </c>
      <c r="D528">
        <f t="shared" si="16"/>
        <v>0</v>
      </c>
      <c r="E528">
        <f t="shared" si="17"/>
        <v>0</v>
      </c>
    </row>
    <row r="529" spans="1:5" x14ac:dyDescent="0.3">
      <c r="A529">
        <v>232</v>
      </c>
      <c r="B529">
        <v>1.58569</v>
      </c>
      <c r="C529">
        <v>0</v>
      </c>
      <c r="D529">
        <f t="shared" si="16"/>
        <v>0</v>
      </c>
      <c r="E529">
        <f t="shared" si="17"/>
        <v>0</v>
      </c>
    </row>
    <row r="530" spans="1:5" x14ac:dyDescent="0.3">
      <c r="A530">
        <v>233</v>
      </c>
      <c r="B530">
        <v>3.60954</v>
      </c>
      <c r="C530">
        <v>0</v>
      </c>
      <c r="D530">
        <f t="shared" si="16"/>
        <v>0</v>
      </c>
      <c r="E530">
        <f t="shared" si="17"/>
        <v>0</v>
      </c>
    </row>
    <row r="531" spans="1:5" x14ac:dyDescent="0.3">
      <c r="A531">
        <v>234</v>
      </c>
      <c r="B531">
        <v>1.80477</v>
      </c>
      <c r="C531">
        <v>0</v>
      </c>
      <c r="D531">
        <f t="shared" si="16"/>
        <v>0</v>
      </c>
      <c r="E531">
        <f t="shared" si="17"/>
        <v>0</v>
      </c>
    </row>
    <row r="532" spans="1:5" x14ac:dyDescent="0.3">
      <c r="A532">
        <v>235</v>
      </c>
      <c r="B532">
        <v>1.19523</v>
      </c>
      <c r="C532">
        <v>0</v>
      </c>
      <c r="D532">
        <f t="shared" si="16"/>
        <v>0</v>
      </c>
      <c r="E532">
        <f t="shared" si="17"/>
        <v>0</v>
      </c>
    </row>
    <row r="533" spans="1:5" x14ac:dyDescent="0.3">
      <c r="A533">
        <v>236</v>
      </c>
      <c r="B533">
        <v>2.19523</v>
      </c>
      <c r="C533">
        <v>0</v>
      </c>
      <c r="D533">
        <f t="shared" si="16"/>
        <v>0</v>
      </c>
      <c r="E533">
        <f t="shared" si="17"/>
        <v>0</v>
      </c>
    </row>
    <row r="534" spans="1:5" x14ac:dyDescent="0.3">
      <c r="A534">
        <v>237</v>
      </c>
      <c r="B534">
        <v>2.60954</v>
      </c>
      <c r="C534">
        <v>0</v>
      </c>
      <c r="D534">
        <f t="shared" si="16"/>
        <v>0</v>
      </c>
      <c r="E534">
        <f t="shared" si="17"/>
        <v>0</v>
      </c>
    </row>
    <row r="535" spans="1:5" x14ac:dyDescent="0.3">
      <c r="A535">
        <v>238</v>
      </c>
      <c r="B535">
        <v>1.19523</v>
      </c>
      <c r="C535">
        <v>0</v>
      </c>
      <c r="D535">
        <f t="shared" si="16"/>
        <v>0</v>
      </c>
      <c r="E535">
        <f t="shared" si="17"/>
        <v>0</v>
      </c>
    </row>
    <row r="536" spans="1:5" x14ac:dyDescent="0.3">
      <c r="A536">
        <v>239</v>
      </c>
      <c r="B536">
        <v>2</v>
      </c>
      <c r="C536">
        <v>0</v>
      </c>
      <c r="D536">
        <f t="shared" si="16"/>
        <v>0</v>
      </c>
      <c r="E536">
        <f t="shared" si="17"/>
        <v>0</v>
      </c>
    </row>
    <row r="537" spans="1:5" x14ac:dyDescent="0.3">
      <c r="A537">
        <v>240</v>
      </c>
      <c r="B537">
        <v>1.80477</v>
      </c>
      <c r="C537">
        <v>0</v>
      </c>
      <c r="D537">
        <f t="shared" si="16"/>
        <v>0</v>
      </c>
      <c r="E537">
        <f t="shared" si="17"/>
        <v>0</v>
      </c>
    </row>
    <row r="538" spans="1:5" x14ac:dyDescent="0.3">
      <c r="A538">
        <v>241</v>
      </c>
      <c r="B538">
        <v>0.80477100000000001</v>
      </c>
      <c r="C538">
        <v>0</v>
      </c>
      <c r="D538">
        <f t="shared" si="16"/>
        <v>0</v>
      </c>
      <c r="E538">
        <f t="shared" si="17"/>
        <v>0</v>
      </c>
    </row>
    <row r="539" spans="1:5" x14ac:dyDescent="0.3">
      <c r="A539">
        <v>242</v>
      </c>
      <c r="B539">
        <v>0.390457</v>
      </c>
      <c r="C539">
        <v>0</v>
      </c>
      <c r="D539">
        <f t="shared" si="16"/>
        <v>0</v>
      </c>
      <c r="E539">
        <f t="shared" si="17"/>
        <v>0</v>
      </c>
    </row>
    <row r="540" spans="1:5" x14ac:dyDescent="0.3">
      <c r="A540">
        <v>243</v>
      </c>
      <c r="B540">
        <v>1.80477</v>
      </c>
      <c r="C540">
        <v>0</v>
      </c>
      <c r="D540">
        <f t="shared" si="16"/>
        <v>0</v>
      </c>
      <c r="E540">
        <f t="shared" si="17"/>
        <v>0</v>
      </c>
    </row>
    <row r="541" spans="1:5" x14ac:dyDescent="0.3">
      <c r="A541">
        <v>244</v>
      </c>
      <c r="B541">
        <v>1</v>
      </c>
      <c r="C541">
        <v>0</v>
      </c>
      <c r="D541">
        <f t="shared" si="16"/>
        <v>0</v>
      </c>
      <c r="E541">
        <f t="shared" si="17"/>
        <v>0</v>
      </c>
    </row>
    <row r="542" spans="1:5" x14ac:dyDescent="0.3">
      <c r="A542">
        <v>245</v>
      </c>
      <c r="B542">
        <v>1</v>
      </c>
      <c r="C542">
        <v>0</v>
      </c>
      <c r="D542">
        <f t="shared" si="16"/>
        <v>0</v>
      </c>
      <c r="E542">
        <f t="shared" si="17"/>
        <v>0</v>
      </c>
    </row>
    <row r="543" spans="1:5" x14ac:dyDescent="0.3">
      <c r="A543">
        <v>246</v>
      </c>
      <c r="B543">
        <v>1</v>
      </c>
      <c r="C543">
        <v>0</v>
      </c>
      <c r="D543">
        <f t="shared" si="16"/>
        <v>0</v>
      </c>
      <c r="E543">
        <f t="shared" si="17"/>
        <v>0</v>
      </c>
    </row>
    <row r="544" spans="1:5" x14ac:dyDescent="0.3">
      <c r="A544">
        <v>247</v>
      </c>
      <c r="B544">
        <v>1.39046</v>
      </c>
      <c r="C544">
        <v>0</v>
      </c>
      <c r="D544">
        <f t="shared" si="16"/>
        <v>0</v>
      </c>
      <c r="E544">
        <f t="shared" si="17"/>
        <v>0</v>
      </c>
    </row>
    <row r="545" spans="1:5" x14ac:dyDescent="0.3">
      <c r="A545">
        <v>248</v>
      </c>
      <c r="B545">
        <v>2.60954</v>
      </c>
      <c r="C545">
        <v>0</v>
      </c>
      <c r="D545">
        <f t="shared" si="16"/>
        <v>0</v>
      </c>
      <c r="E545">
        <f t="shared" si="17"/>
        <v>0</v>
      </c>
    </row>
    <row r="546" spans="1:5" x14ac:dyDescent="0.3">
      <c r="A546">
        <v>249</v>
      </c>
      <c r="B546">
        <v>1.58569</v>
      </c>
      <c r="C546">
        <v>0</v>
      </c>
      <c r="D546">
        <f t="shared" si="16"/>
        <v>0</v>
      </c>
      <c r="E546">
        <f t="shared" si="17"/>
        <v>0</v>
      </c>
    </row>
    <row r="547" spans="1:5" x14ac:dyDescent="0.3">
      <c r="A547">
        <v>250</v>
      </c>
      <c r="B547">
        <v>3.60954</v>
      </c>
      <c r="C547">
        <v>0</v>
      </c>
      <c r="D547">
        <f t="shared" si="16"/>
        <v>0</v>
      </c>
      <c r="E547">
        <f t="shared" si="17"/>
        <v>0</v>
      </c>
    </row>
    <row r="548" spans="1:5" x14ac:dyDescent="0.3">
      <c r="A548">
        <v>251</v>
      </c>
      <c r="B548">
        <v>1.80477</v>
      </c>
      <c r="C548">
        <v>0</v>
      </c>
      <c r="D548">
        <f t="shared" si="16"/>
        <v>0</v>
      </c>
      <c r="E548">
        <f t="shared" si="17"/>
        <v>0</v>
      </c>
    </row>
    <row r="549" spans="1:5" x14ac:dyDescent="0.3">
      <c r="A549">
        <v>252</v>
      </c>
      <c r="B549">
        <v>1</v>
      </c>
      <c r="C549">
        <v>0</v>
      </c>
      <c r="D549">
        <f t="shared" si="16"/>
        <v>0</v>
      </c>
      <c r="E549">
        <f t="shared" si="17"/>
        <v>0</v>
      </c>
    </row>
    <row r="550" spans="1:5" x14ac:dyDescent="0.3">
      <c r="A550">
        <v>253</v>
      </c>
      <c r="B550">
        <v>0.80477100000000001</v>
      </c>
      <c r="C550">
        <v>0</v>
      </c>
      <c r="D550">
        <f t="shared" si="16"/>
        <v>0</v>
      </c>
      <c r="E550">
        <f t="shared" si="17"/>
        <v>0</v>
      </c>
    </row>
    <row r="551" spans="1:5" x14ac:dyDescent="0.3">
      <c r="A551">
        <v>254</v>
      </c>
      <c r="B551">
        <v>0</v>
      </c>
      <c r="C551">
        <v>0</v>
      </c>
      <c r="D551">
        <f t="shared" si="16"/>
        <v>0</v>
      </c>
      <c r="E551">
        <f t="shared" si="17"/>
        <v>0</v>
      </c>
    </row>
    <row r="552" spans="1:5" x14ac:dyDescent="0.3">
      <c r="A552">
        <v>255</v>
      </c>
      <c r="B552">
        <v>0.19522900000000001</v>
      </c>
      <c r="C552">
        <v>0</v>
      </c>
      <c r="D552">
        <f t="shared" si="16"/>
        <v>0</v>
      </c>
      <c r="E552">
        <f t="shared" si="17"/>
        <v>0</v>
      </c>
    </row>
    <row r="553" spans="1:5" x14ac:dyDescent="0.3">
      <c r="A553">
        <v>256</v>
      </c>
      <c r="B553">
        <v>1.19523</v>
      </c>
      <c r="C553">
        <v>0</v>
      </c>
      <c r="D553">
        <f t="shared" si="16"/>
        <v>0</v>
      </c>
      <c r="E553">
        <f t="shared" si="17"/>
        <v>0</v>
      </c>
    </row>
    <row r="554" spans="1:5" x14ac:dyDescent="0.3">
      <c r="A554">
        <v>257</v>
      </c>
      <c r="B554">
        <v>1.60954</v>
      </c>
      <c r="C554">
        <v>0</v>
      </c>
      <c r="D554">
        <f t="shared" si="16"/>
        <v>0</v>
      </c>
      <c r="E554">
        <f t="shared" si="17"/>
        <v>0</v>
      </c>
    </row>
    <row r="555" spans="1:5" x14ac:dyDescent="0.3">
      <c r="A555">
        <v>258</v>
      </c>
      <c r="B555">
        <v>0.19522900000000001</v>
      </c>
      <c r="C555">
        <v>0</v>
      </c>
      <c r="D555">
        <f t="shared" si="16"/>
        <v>0</v>
      </c>
      <c r="E555">
        <f t="shared" si="17"/>
        <v>0</v>
      </c>
    </row>
    <row r="556" spans="1:5" x14ac:dyDescent="0.3">
      <c r="A556">
        <v>259</v>
      </c>
      <c r="B556">
        <v>0.80477100000000001</v>
      </c>
      <c r="C556">
        <v>0</v>
      </c>
      <c r="D556">
        <f t="shared" si="16"/>
        <v>0</v>
      </c>
      <c r="E556">
        <f t="shared" si="17"/>
        <v>0</v>
      </c>
    </row>
    <row r="557" spans="1:5" x14ac:dyDescent="0.3">
      <c r="A557">
        <v>260</v>
      </c>
      <c r="B557">
        <v>0</v>
      </c>
      <c r="C557">
        <v>0</v>
      </c>
      <c r="D557">
        <f t="shared" si="16"/>
        <v>0</v>
      </c>
      <c r="E557">
        <f t="shared" si="17"/>
        <v>0</v>
      </c>
    </row>
    <row r="558" spans="1:5" x14ac:dyDescent="0.3">
      <c r="A558">
        <v>261</v>
      </c>
      <c r="B558">
        <v>0</v>
      </c>
      <c r="C558">
        <v>0</v>
      </c>
      <c r="D558">
        <f t="shared" si="16"/>
        <v>0</v>
      </c>
      <c r="E558">
        <f t="shared" si="17"/>
        <v>0</v>
      </c>
    </row>
    <row r="559" spans="1:5" x14ac:dyDescent="0.3">
      <c r="A559">
        <v>262</v>
      </c>
      <c r="B559">
        <v>0.390457</v>
      </c>
      <c r="C559">
        <v>0</v>
      </c>
      <c r="D559">
        <f t="shared" si="16"/>
        <v>0</v>
      </c>
      <c r="E559">
        <f t="shared" si="17"/>
        <v>0</v>
      </c>
    </row>
    <row r="560" spans="1:5" x14ac:dyDescent="0.3">
      <c r="A560">
        <v>263</v>
      </c>
      <c r="B560">
        <v>1.60954</v>
      </c>
      <c r="C560">
        <v>0</v>
      </c>
      <c r="D560">
        <f t="shared" si="16"/>
        <v>0</v>
      </c>
      <c r="E560">
        <f t="shared" si="17"/>
        <v>0</v>
      </c>
    </row>
    <row r="561" spans="1:5" x14ac:dyDescent="0.3">
      <c r="A561">
        <v>264</v>
      </c>
      <c r="B561">
        <v>0</v>
      </c>
      <c r="C561">
        <v>0</v>
      </c>
      <c r="D561">
        <f t="shared" si="16"/>
        <v>0</v>
      </c>
      <c r="E561">
        <f t="shared" si="17"/>
        <v>0</v>
      </c>
    </row>
    <row r="562" spans="1:5" x14ac:dyDescent="0.3">
      <c r="A562">
        <v>265</v>
      </c>
      <c r="B562">
        <v>0</v>
      </c>
      <c r="C562">
        <v>0</v>
      </c>
      <c r="D562">
        <f t="shared" si="16"/>
        <v>0</v>
      </c>
      <c r="E562">
        <f t="shared" si="17"/>
        <v>0</v>
      </c>
    </row>
    <row r="563" spans="1:5" x14ac:dyDescent="0.3">
      <c r="A563">
        <v>266</v>
      </c>
      <c r="B563">
        <v>0</v>
      </c>
      <c r="C563">
        <v>0</v>
      </c>
      <c r="D563">
        <f t="shared" si="16"/>
        <v>0</v>
      </c>
      <c r="E563">
        <f t="shared" si="17"/>
        <v>0</v>
      </c>
    </row>
    <row r="564" spans="1:5" x14ac:dyDescent="0.3">
      <c r="A564">
        <v>267</v>
      </c>
      <c r="B564">
        <v>0.19522900000000001</v>
      </c>
      <c r="C564">
        <v>0</v>
      </c>
      <c r="D564">
        <f t="shared" si="16"/>
        <v>0</v>
      </c>
      <c r="E564">
        <f t="shared" si="17"/>
        <v>0</v>
      </c>
    </row>
    <row r="565" spans="1:5" x14ac:dyDescent="0.3">
      <c r="A565">
        <v>268</v>
      </c>
      <c r="B565">
        <v>0.80477100000000001</v>
      </c>
      <c r="C565">
        <v>0</v>
      </c>
      <c r="D565">
        <f t="shared" si="16"/>
        <v>0</v>
      </c>
      <c r="E565">
        <f t="shared" si="17"/>
        <v>0</v>
      </c>
    </row>
    <row r="566" spans="1:5" x14ac:dyDescent="0.3">
      <c r="A566">
        <v>269</v>
      </c>
      <c r="B566">
        <v>0</v>
      </c>
      <c r="C566">
        <v>0</v>
      </c>
      <c r="D566">
        <f t="shared" si="16"/>
        <v>0</v>
      </c>
      <c r="E566">
        <f t="shared" si="17"/>
        <v>0</v>
      </c>
    </row>
    <row r="567" spans="1:5" x14ac:dyDescent="0.3">
      <c r="A567">
        <v>270</v>
      </c>
      <c r="B567">
        <v>0.19522900000000001</v>
      </c>
      <c r="C567">
        <v>0</v>
      </c>
      <c r="D567">
        <f t="shared" si="16"/>
        <v>0</v>
      </c>
      <c r="E567">
        <f t="shared" si="17"/>
        <v>0</v>
      </c>
    </row>
    <row r="568" spans="1:5" x14ac:dyDescent="0.3">
      <c r="A568">
        <v>271</v>
      </c>
      <c r="B568">
        <v>0.80477100000000001</v>
      </c>
      <c r="C568">
        <v>0</v>
      </c>
      <c r="D568">
        <f t="shared" si="16"/>
        <v>0</v>
      </c>
      <c r="E568">
        <f t="shared" si="17"/>
        <v>0</v>
      </c>
    </row>
    <row r="569" spans="1:5" x14ac:dyDescent="0.3">
      <c r="A569">
        <v>272</v>
      </c>
      <c r="B569">
        <v>0.19522900000000001</v>
      </c>
      <c r="C569">
        <v>0</v>
      </c>
      <c r="D569">
        <f t="shared" si="16"/>
        <v>0</v>
      </c>
      <c r="E569">
        <f t="shared" si="17"/>
        <v>0</v>
      </c>
    </row>
    <row r="570" spans="1:5" x14ac:dyDescent="0.3">
      <c r="A570">
        <v>273</v>
      </c>
      <c r="B570">
        <v>0.80477100000000001</v>
      </c>
      <c r="C570">
        <v>0</v>
      </c>
      <c r="D570">
        <f t="shared" si="16"/>
        <v>0</v>
      </c>
      <c r="E570">
        <f t="shared" si="17"/>
        <v>0</v>
      </c>
    </row>
    <row r="571" spans="1:5" x14ac:dyDescent="0.3">
      <c r="A571">
        <v>274</v>
      </c>
      <c r="B571">
        <v>0.390457</v>
      </c>
      <c r="C571">
        <v>0</v>
      </c>
      <c r="D571">
        <f t="shared" si="16"/>
        <v>0</v>
      </c>
      <c r="E571">
        <f t="shared" si="17"/>
        <v>0</v>
      </c>
    </row>
    <row r="572" spans="1:5" x14ac:dyDescent="0.3">
      <c r="A572">
        <v>275</v>
      </c>
      <c r="B572">
        <v>2</v>
      </c>
      <c r="C572">
        <v>0</v>
      </c>
      <c r="D572">
        <f t="shared" si="16"/>
        <v>0</v>
      </c>
      <c r="E572">
        <f t="shared" si="17"/>
        <v>0</v>
      </c>
    </row>
    <row r="573" spans="1:5" x14ac:dyDescent="0.3">
      <c r="A573">
        <v>276</v>
      </c>
      <c r="B573">
        <v>1.60954</v>
      </c>
      <c r="C573">
        <v>0</v>
      </c>
      <c r="D573">
        <f t="shared" si="16"/>
        <v>0</v>
      </c>
      <c r="E573">
        <f t="shared" si="17"/>
        <v>0</v>
      </c>
    </row>
    <row r="574" spans="1:5" x14ac:dyDescent="0.3">
      <c r="A574">
        <v>277</v>
      </c>
      <c r="B574">
        <v>0.780914</v>
      </c>
      <c r="C574">
        <v>0</v>
      </c>
      <c r="D574">
        <f t="shared" si="16"/>
        <v>0</v>
      </c>
      <c r="E574">
        <f t="shared" si="17"/>
        <v>0</v>
      </c>
    </row>
    <row r="575" spans="1:5" x14ac:dyDescent="0.3">
      <c r="A575">
        <v>278</v>
      </c>
      <c r="B575">
        <v>3.41431</v>
      </c>
      <c r="C575">
        <v>0</v>
      </c>
      <c r="D575">
        <f t="shared" si="16"/>
        <v>0</v>
      </c>
      <c r="E575">
        <f t="shared" si="17"/>
        <v>0</v>
      </c>
    </row>
    <row r="576" spans="1:5" x14ac:dyDescent="0.3">
      <c r="A576">
        <v>279</v>
      </c>
      <c r="B576">
        <v>1.19523</v>
      </c>
      <c r="C576">
        <v>0</v>
      </c>
      <c r="D576">
        <f t="shared" si="16"/>
        <v>0</v>
      </c>
      <c r="E576">
        <f t="shared" si="17"/>
        <v>0</v>
      </c>
    </row>
    <row r="577" spans="1:5" x14ac:dyDescent="0.3">
      <c r="A577">
        <v>280</v>
      </c>
      <c r="B577">
        <v>1.80477</v>
      </c>
      <c r="C577">
        <v>0</v>
      </c>
      <c r="D577">
        <f t="shared" si="16"/>
        <v>0</v>
      </c>
      <c r="E577">
        <f t="shared" si="17"/>
        <v>0</v>
      </c>
    </row>
    <row r="578" spans="1:5" x14ac:dyDescent="0.3">
      <c r="A578">
        <v>281</v>
      </c>
      <c r="B578">
        <v>0.80477100000000001</v>
      </c>
      <c r="C578">
        <v>0</v>
      </c>
      <c r="D578">
        <f t="shared" si="16"/>
        <v>0</v>
      </c>
      <c r="E578">
        <f t="shared" si="17"/>
        <v>0</v>
      </c>
    </row>
    <row r="579" spans="1:5" x14ac:dyDescent="0.3">
      <c r="A579">
        <v>282</v>
      </c>
      <c r="B579">
        <v>0</v>
      </c>
      <c r="C579">
        <v>0</v>
      </c>
      <c r="D579">
        <f t="shared" si="16"/>
        <v>0</v>
      </c>
      <c r="E579">
        <f t="shared" si="17"/>
        <v>0</v>
      </c>
    </row>
    <row r="580" spans="1:5" x14ac:dyDescent="0.3">
      <c r="A580">
        <v>283</v>
      </c>
      <c r="B580">
        <v>0.19522900000000001</v>
      </c>
      <c r="C580">
        <v>0</v>
      </c>
      <c r="D580">
        <f t="shared" si="16"/>
        <v>0</v>
      </c>
      <c r="E580">
        <f t="shared" si="17"/>
        <v>0</v>
      </c>
    </row>
    <row r="581" spans="1:5" x14ac:dyDescent="0.3">
      <c r="A581">
        <v>284</v>
      </c>
      <c r="B581">
        <v>0.80477100000000001</v>
      </c>
      <c r="C581">
        <v>0</v>
      </c>
      <c r="D581">
        <f t="shared" si="16"/>
        <v>0</v>
      </c>
      <c r="E581">
        <f t="shared" si="17"/>
        <v>0</v>
      </c>
    </row>
    <row r="582" spans="1:5" x14ac:dyDescent="0.3">
      <c r="A582">
        <v>285</v>
      </c>
      <c r="B582">
        <v>0.19522900000000001</v>
      </c>
      <c r="C582">
        <v>0</v>
      </c>
      <c r="D582">
        <f t="shared" si="16"/>
        <v>0</v>
      </c>
      <c r="E582">
        <f t="shared" si="17"/>
        <v>0</v>
      </c>
    </row>
    <row r="583" spans="1:5" x14ac:dyDescent="0.3">
      <c r="A583">
        <v>286</v>
      </c>
      <c r="B583">
        <v>0.80477100000000001</v>
      </c>
      <c r="C583">
        <v>0</v>
      </c>
      <c r="D583">
        <f t="shared" si="16"/>
        <v>0</v>
      </c>
      <c r="E583">
        <f t="shared" si="17"/>
        <v>0</v>
      </c>
    </row>
    <row r="584" spans="1:5" x14ac:dyDescent="0.3">
      <c r="A584">
        <v>287</v>
      </c>
      <c r="B584">
        <v>0</v>
      </c>
      <c r="C584">
        <v>0</v>
      </c>
      <c r="D584">
        <f t="shared" si="16"/>
        <v>0</v>
      </c>
      <c r="E584">
        <f t="shared" si="17"/>
        <v>0</v>
      </c>
    </row>
    <row r="585" spans="1:5" x14ac:dyDescent="0.3">
      <c r="A585">
        <v>288</v>
      </c>
      <c r="B585">
        <v>0.19522900000000001</v>
      </c>
      <c r="C585">
        <v>0</v>
      </c>
      <c r="D585">
        <f t="shared" si="16"/>
        <v>0</v>
      </c>
      <c r="E585">
        <f t="shared" si="17"/>
        <v>0</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4"/>
  <sheetViews>
    <sheetView topLeftCell="F1" workbookViewId="0">
      <selection activeCell="U18" sqref="U18"/>
    </sheetView>
  </sheetViews>
  <sheetFormatPr defaultRowHeight="14.4" x14ac:dyDescent="0.3"/>
  <cols>
    <col min="1" max="1" width="13.5546875" customWidth="1"/>
    <col min="2" max="2" width="10.109375" customWidth="1"/>
    <col min="3" max="3" width="12" bestFit="1" customWidth="1"/>
    <col min="4" max="4" width="12.6640625" bestFit="1" customWidth="1"/>
    <col min="5" max="5" width="19.77734375" bestFit="1" customWidth="1"/>
    <col min="6" max="6" width="23.33203125" bestFit="1" customWidth="1"/>
  </cols>
  <sheetData>
    <row r="1" spans="1:24" x14ac:dyDescent="0.3">
      <c r="A1" s="1" t="s">
        <v>15</v>
      </c>
      <c r="B1" s="1" t="s">
        <v>14</v>
      </c>
      <c r="J1" s="1" t="s">
        <v>7</v>
      </c>
    </row>
    <row r="2" spans="1:24" x14ac:dyDescent="0.3">
      <c r="A2">
        <v>3.55</v>
      </c>
      <c r="B2">
        <f>A2*52.4276700826212</f>
        <v>186.11822879330524</v>
      </c>
      <c r="C2">
        <f>A2*366.871616323968</f>
        <v>1302.3942379500863</v>
      </c>
      <c r="D2">
        <f>A2*-86.6377907515511</f>
        <v>-307.56415716800637</v>
      </c>
      <c r="E2">
        <f>A2*487.662728919387</f>
        <v>1731.2026876638238</v>
      </c>
      <c r="I2" s="1" t="s">
        <v>2</v>
      </c>
      <c r="J2">
        <v>483.01428580272221</v>
      </c>
      <c r="P2" s="6">
        <v>0</v>
      </c>
      <c r="Q2" s="6">
        <v>61.7</v>
      </c>
    </row>
    <row r="3" spans="1:24" x14ac:dyDescent="0.3">
      <c r="A3" s="2">
        <v>45.5</v>
      </c>
      <c r="B3">
        <f>A3+14.1376699229937</f>
        <v>59.637669922993702</v>
      </c>
      <c r="C3">
        <f>A3+2.96699921828747</f>
        <v>48.466999218287469</v>
      </c>
      <c r="D3">
        <f>A3+6.44652540537555</f>
        <v>51.946525405375553</v>
      </c>
      <c r="E3">
        <f>A3+-3.19469605226892</f>
        <v>42.305303947731083</v>
      </c>
      <c r="I3" s="1" t="s">
        <v>3</v>
      </c>
      <c r="J3">
        <v>74.857307597713117</v>
      </c>
      <c r="K3" s="1" t="s">
        <v>24</v>
      </c>
      <c r="P3" s="6">
        <v>1000</v>
      </c>
      <c r="Q3" s="6">
        <v>61.7</v>
      </c>
    </row>
    <row r="4" spans="1:24" x14ac:dyDescent="0.3">
      <c r="B4">
        <v>4.9025365902564628</v>
      </c>
      <c r="C4">
        <v>4.3974540537634645</v>
      </c>
      <c r="D4">
        <v>3.4986785038990593</v>
      </c>
      <c r="E4">
        <v>3.1106073136751622</v>
      </c>
      <c r="I4" s="1" t="s">
        <v>4</v>
      </c>
      <c r="J4">
        <v>40.365019692276704</v>
      </c>
      <c r="K4">
        <f>SUM(D69:D7000)+SUM(E7:E14)</f>
        <v>644770.49147919682</v>
      </c>
      <c r="P4" s="6">
        <v>3434343</v>
      </c>
      <c r="Q4" s="6">
        <v>61.7</v>
      </c>
    </row>
    <row r="5" spans="1:24" ht="23.4" x14ac:dyDescent="0.45">
      <c r="A5" s="4" t="s">
        <v>13</v>
      </c>
      <c r="I5" s="1" t="s">
        <v>25</v>
      </c>
      <c r="J5">
        <v>115.37606692862219</v>
      </c>
    </row>
    <row r="6" spans="1:24" x14ac:dyDescent="0.3">
      <c r="A6" t="s">
        <v>5</v>
      </c>
      <c r="B6" t="s">
        <v>6</v>
      </c>
      <c r="C6" t="s">
        <v>8</v>
      </c>
      <c r="D6" t="s">
        <v>9</v>
      </c>
      <c r="E6" t="s">
        <v>10</v>
      </c>
      <c r="F6" t="s">
        <v>11</v>
      </c>
    </row>
    <row r="7" spans="1:24" x14ac:dyDescent="0.3">
      <c r="A7">
        <v>0</v>
      </c>
      <c r="B7">
        <v>0</v>
      </c>
      <c r="C7">
        <f t="shared" ref="C7:C70" si="0">$J$2*EXP(-(($A7-$J$3)^2)/(2*$J$4^2))+$J$5</f>
        <v>201.90196011016707</v>
      </c>
      <c r="D7">
        <f>(C7-B7)^2</f>
        <v>40764.401496327497</v>
      </c>
      <c r="E7">
        <f>B7-C7+200</f>
        <v>-1.9019601101670673</v>
      </c>
      <c r="F7">
        <f>$D$2*EXP(-(($A7-$D$3)^2)/(2*$D$4^2))+$E$2*EXP(-(($A7-$E$3)^2)/(2*$E$4^2))+$C$2*EXP(-(($A7-$C$3)^2)/(2*$C$4^2))+$B$2*EXP(-(($A7-$B$3)^2)/(2*$B$4^2))</f>
        <v>5.4527474504336625E-24</v>
      </c>
    </row>
    <row r="8" spans="1:24" x14ac:dyDescent="0.3">
      <c r="A8">
        <v>1</v>
      </c>
      <c r="B8">
        <v>13.09</v>
      </c>
      <c r="C8">
        <f t="shared" si="0"/>
        <v>205.9421982066637</v>
      </c>
      <c r="D8">
        <f t="shared" ref="D8:D71" si="1">(C8-B8)^2</f>
        <v>37191.9703531423</v>
      </c>
      <c r="E8">
        <f t="shared" ref="E8:E71" si="2">B8-C8+200</f>
        <v>7.1478017933362992</v>
      </c>
      <c r="F8">
        <f t="shared" ref="F8:F71" si="3">$D$2*EXP(-(($A8-$D$3)^2)/(2*$D$4^2))+$E$2*EXP(-(($A8-$E$3)^2)/(2*$E$4^2))+$C$2*EXP(-(($A8-$C$3)^2)/(2*$C$4^2))+$B$2*EXP(-(($A8-$B$3)^2)/(2*$B$4^2))</f>
        <v>6.5145522921955145E-23</v>
      </c>
    </row>
    <row r="9" spans="1:24" x14ac:dyDescent="0.3">
      <c r="A9">
        <v>2</v>
      </c>
      <c r="B9">
        <v>17.010000000000002</v>
      </c>
      <c r="C9">
        <f t="shared" si="0"/>
        <v>210.11292874040601</v>
      </c>
      <c r="D9">
        <f t="shared" si="1"/>
        <v>37288.741088122326</v>
      </c>
      <c r="E9">
        <f t="shared" si="2"/>
        <v>6.8970712595939858</v>
      </c>
      <c r="F9">
        <f t="shared" si="3"/>
        <v>7.3908641206575934E-22</v>
      </c>
      <c r="U9" s="1" t="s">
        <v>33</v>
      </c>
      <c r="X9" s="1" t="s">
        <v>34</v>
      </c>
    </row>
    <row r="10" spans="1:24" x14ac:dyDescent="0.3">
      <c r="A10">
        <v>3</v>
      </c>
      <c r="B10">
        <v>73.94</v>
      </c>
      <c r="C10">
        <f t="shared" si="0"/>
        <v>214.41492529366161</v>
      </c>
      <c r="D10">
        <f t="shared" si="1"/>
        <v>19733.204636259812</v>
      </c>
      <c r="E10">
        <f t="shared" si="2"/>
        <v>59.525074706338387</v>
      </c>
      <c r="F10">
        <f t="shared" si="3"/>
        <v>7.9624609169816229E-21</v>
      </c>
      <c r="T10">
        <v>-7</v>
      </c>
      <c r="U10">
        <v>1</v>
      </c>
      <c r="V10">
        <f>T10+52.714</f>
        <v>45.713999999999999</v>
      </c>
      <c r="W10">
        <f>T10+44.872</f>
        <v>37.872</v>
      </c>
      <c r="X10">
        <f>(W10+V10)/2</f>
        <v>41.792999999999999</v>
      </c>
    </row>
    <row r="11" spans="1:24" x14ac:dyDescent="0.3">
      <c r="A11">
        <v>4</v>
      </c>
      <c r="B11">
        <v>111.19</v>
      </c>
      <c r="C11">
        <f t="shared" si="0"/>
        <v>218.84874973126983</v>
      </c>
      <c r="D11">
        <f t="shared" si="1"/>
        <v>11590.406393700194</v>
      </c>
      <c r="E11">
        <f t="shared" si="2"/>
        <v>92.341250268730164</v>
      </c>
      <c r="F11">
        <f t="shared" si="3"/>
        <v>8.145933523727204E-20</v>
      </c>
      <c r="T11">
        <v>-7</v>
      </c>
      <c r="U11">
        <v>100000</v>
      </c>
      <c r="V11">
        <f>T11+52.714</f>
        <v>45.713999999999999</v>
      </c>
      <c r="W11">
        <f>T11+44.872</f>
        <v>37.872</v>
      </c>
      <c r="X11">
        <f>(W11+V11)/2</f>
        <v>41.792999999999999</v>
      </c>
    </row>
    <row r="12" spans="1:24" x14ac:dyDescent="0.3">
      <c r="A12">
        <v>5</v>
      </c>
      <c r="B12">
        <v>79.48</v>
      </c>
      <c r="C12">
        <f t="shared" si="0"/>
        <v>223.41474117876993</v>
      </c>
      <c r="D12">
        <f t="shared" si="1"/>
        <v>20717.209718199483</v>
      </c>
      <c r="E12">
        <f t="shared" si="2"/>
        <v>56.065258821230088</v>
      </c>
      <c r="F12">
        <f t="shared" si="3"/>
        <v>7.9136322026115799E-19</v>
      </c>
    </row>
    <row r="13" spans="1:24" x14ac:dyDescent="0.3">
      <c r="A13">
        <v>6</v>
      </c>
      <c r="B13">
        <v>81.5</v>
      </c>
      <c r="C13">
        <f t="shared" si="0"/>
        <v>228.11300520211984</v>
      </c>
      <c r="D13">
        <f t="shared" si="1"/>
        <v>21495.373294396817</v>
      </c>
      <c r="E13">
        <f t="shared" si="2"/>
        <v>53.386994797880163</v>
      </c>
      <c r="F13">
        <f t="shared" si="3"/>
        <v>7.3004951164927784E-18</v>
      </c>
    </row>
    <row r="14" spans="1:24" x14ac:dyDescent="0.3">
      <c r="A14">
        <v>7</v>
      </c>
      <c r="B14">
        <v>201.04</v>
      </c>
      <c r="C14">
        <f t="shared" si="0"/>
        <v>232.94340323873126</v>
      </c>
      <c r="D14">
        <f t="shared" si="1"/>
        <v>1017.827138213089</v>
      </c>
      <c r="E14">
        <f t="shared" si="2"/>
        <v>168.09659676126873</v>
      </c>
      <c r="F14">
        <f t="shared" si="3"/>
        <v>6.3954369368838194E-17</v>
      </c>
    </row>
    <row r="15" spans="1:24" x14ac:dyDescent="0.3">
      <c r="A15">
        <v>8</v>
      </c>
      <c r="B15">
        <v>288.10000000000002</v>
      </c>
      <c r="C15">
        <f t="shared" si="0"/>
        <v>237.90554233065313</v>
      </c>
      <c r="D15">
        <f t="shared" si="1"/>
        <v>2519.4835807198565</v>
      </c>
      <c r="E15">
        <f t="shared" si="2"/>
        <v>250.19445766934689</v>
      </c>
      <c r="F15">
        <f t="shared" si="3"/>
        <v>5.32021989415144E-16</v>
      </c>
    </row>
    <row r="16" spans="1:24" x14ac:dyDescent="0.3">
      <c r="A16">
        <v>9</v>
      </c>
      <c r="B16">
        <v>255.04</v>
      </c>
      <c r="C16">
        <f t="shared" si="0"/>
        <v>242.99876521163719</v>
      </c>
      <c r="D16">
        <f t="shared" si="1"/>
        <v>144.99133522847853</v>
      </c>
      <c r="E16">
        <f t="shared" si="2"/>
        <v>212.0412347883628</v>
      </c>
      <c r="F16">
        <f t="shared" si="3"/>
        <v>4.2027195548451883E-15</v>
      </c>
    </row>
    <row r="17" spans="1:6" x14ac:dyDescent="0.3">
      <c r="A17">
        <v>10</v>
      </c>
      <c r="B17">
        <v>384.47</v>
      </c>
      <c r="C17">
        <f t="shared" si="0"/>
        <v>248.2221408004981</v>
      </c>
      <c r="D17">
        <f t="shared" si="1"/>
        <v>18563.479136447302</v>
      </c>
      <c r="E17">
        <f t="shared" si="2"/>
        <v>336.24785919950193</v>
      </c>
      <c r="F17">
        <f t="shared" si="3"/>
        <v>3.1526280980671929E-14</v>
      </c>
    </row>
    <row r="18" spans="1:6" x14ac:dyDescent="0.3">
      <c r="A18">
        <v>11</v>
      </c>
      <c r="B18">
        <v>554.04</v>
      </c>
      <c r="C18">
        <f t="shared" si="0"/>
        <v>253.57445515363111</v>
      </c>
      <c r="D18">
        <f t="shared" si="1"/>
        <v>90279.543639825293</v>
      </c>
      <c r="E18">
        <f t="shared" si="2"/>
        <v>500.46554484636886</v>
      </c>
      <c r="F18">
        <f t="shared" si="3"/>
        <v>2.2457256956336541E-13</v>
      </c>
    </row>
    <row r="19" spans="1:6" x14ac:dyDescent="0.3">
      <c r="A19">
        <v>12</v>
      </c>
      <c r="B19">
        <v>614.32000000000005</v>
      </c>
      <c r="C19">
        <f t="shared" si="0"/>
        <v>259.05420292974605</v>
      </c>
      <c r="D19">
        <f t="shared" si="1"/>
        <v>126213.78656796289</v>
      </c>
      <c r="E19">
        <f t="shared" si="2"/>
        <v>555.26579707025394</v>
      </c>
      <c r="F19">
        <f t="shared" si="3"/>
        <v>1.5190873645737075E-12</v>
      </c>
    </row>
    <row r="20" spans="1:6" x14ac:dyDescent="0.3">
      <c r="A20">
        <v>13</v>
      </c>
      <c r="B20">
        <v>586.01</v>
      </c>
      <c r="C20">
        <f t="shared" si="0"/>
        <v>264.65957941982759</v>
      </c>
      <c r="D20">
        <f t="shared" si="1"/>
        <v>103266.09280705369</v>
      </c>
      <c r="E20">
        <f t="shared" si="2"/>
        <v>521.35042058017234</v>
      </c>
      <c r="F20">
        <f t="shared" si="3"/>
        <v>9.7578080661076009E-12</v>
      </c>
    </row>
    <row r="21" spans="1:6" x14ac:dyDescent="0.3">
      <c r="A21">
        <v>14</v>
      </c>
      <c r="B21">
        <v>533.25</v>
      </c>
      <c r="C21">
        <f t="shared" si="0"/>
        <v>270.38847319500059</v>
      </c>
      <c r="D21">
        <f t="shared" si="1"/>
        <v>69096.182274255421</v>
      </c>
      <c r="E21">
        <f t="shared" si="2"/>
        <v>462.86152680499941</v>
      </c>
      <c r="F21">
        <f t="shared" si="3"/>
        <v>5.9520895997883702E-11</v>
      </c>
    </row>
    <row r="22" spans="1:6" x14ac:dyDescent="0.3">
      <c r="A22">
        <v>15</v>
      </c>
      <c r="B22">
        <v>642.32000000000005</v>
      </c>
      <c r="C22">
        <f t="shared" si="0"/>
        <v>276.23845942438481</v>
      </c>
      <c r="D22">
        <f t="shared" si="1"/>
        <v>134015.69435021581</v>
      </c>
      <c r="E22">
        <f t="shared" si="2"/>
        <v>566.08154057561524</v>
      </c>
      <c r="F22">
        <f t="shared" si="3"/>
        <v>3.4478325611228614E-10</v>
      </c>
    </row>
    <row r="23" spans="1:6" x14ac:dyDescent="0.3">
      <c r="A23">
        <v>16</v>
      </c>
      <c r="B23">
        <v>762.8</v>
      </c>
      <c r="C23">
        <f t="shared" si="0"/>
        <v>282.20679391413569</v>
      </c>
      <c r="D23">
        <f t="shared" si="1"/>
        <v>230969.82973589</v>
      </c>
      <c r="E23">
        <f t="shared" si="2"/>
        <v>680.59320608586427</v>
      </c>
      <c r="F23">
        <f t="shared" si="3"/>
        <v>1.8967669549917522E-9</v>
      </c>
    </row>
    <row r="24" spans="1:6" x14ac:dyDescent="0.3">
      <c r="A24">
        <v>17</v>
      </c>
      <c r="B24">
        <v>860.16</v>
      </c>
      <c r="C24">
        <f t="shared" si="0"/>
        <v>288.29040791769313</v>
      </c>
      <c r="D24">
        <f t="shared" si="1"/>
        <v>327034.83034838393</v>
      </c>
      <c r="E24">
        <f t="shared" si="2"/>
        <v>771.86959208230678</v>
      </c>
      <c r="F24">
        <f t="shared" si="3"/>
        <v>9.911792050747191E-9</v>
      </c>
    </row>
    <row r="25" spans="1:6" x14ac:dyDescent="0.3">
      <c r="A25">
        <v>18</v>
      </c>
      <c r="B25">
        <v>985.37</v>
      </c>
      <c r="C25">
        <f t="shared" si="0"/>
        <v>294.48590376579045</v>
      </c>
      <c r="D25">
        <f t="shared" si="1"/>
        <v>477320.83442936052</v>
      </c>
      <c r="E25">
        <f t="shared" si="2"/>
        <v>890.88409623420955</v>
      </c>
      <c r="F25">
        <f t="shared" si="3"/>
        <v>4.9220721736264094E-8</v>
      </c>
    </row>
    <row r="26" spans="1:6" x14ac:dyDescent="0.3">
      <c r="A26">
        <v>19</v>
      </c>
      <c r="B26">
        <v>923.86</v>
      </c>
      <c r="C26">
        <f t="shared" si="0"/>
        <v>300.78955136300755</v>
      </c>
      <c r="D26">
        <f t="shared" si="1"/>
        <v>388216.78396470315</v>
      </c>
      <c r="E26">
        <f t="shared" si="2"/>
        <v>823.07044863699252</v>
      </c>
      <c r="F26">
        <f t="shared" si="3"/>
        <v>2.3249605649373983E-7</v>
      </c>
    </row>
    <row r="27" spans="1:6" x14ac:dyDescent="0.3">
      <c r="A27">
        <v>20</v>
      </c>
      <c r="B27">
        <v>1114.0999999999999</v>
      </c>
      <c r="C27">
        <f t="shared" si="0"/>
        <v>307.19728559558263</v>
      </c>
      <c r="D27">
        <f t="shared" si="1"/>
        <v>651091.9905132167</v>
      </c>
      <c r="E27">
        <f t="shared" si="2"/>
        <v>1006.9027144044173</v>
      </c>
      <c r="F27">
        <f t="shared" si="3"/>
        <v>1.0466699769594169E-6</v>
      </c>
    </row>
    <row r="28" spans="1:6" x14ac:dyDescent="0.3">
      <c r="A28">
        <v>21</v>
      </c>
      <c r="B28">
        <v>1156.4100000000001</v>
      </c>
      <c r="C28">
        <f t="shared" si="0"/>
        <v>313.70470469283356</v>
      </c>
      <c r="D28">
        <f t="shared" si="1"/>
        <v>710152.21473873884</v>
      </c>
      <c r="E28">
        <f t="shared" si="2"/>
        <v>1042.7052953071666</v>
      </c>
      <c r="F28">
        <f t="shared" si="3"/>
        <v>4.5077423706474146E-6</v>
      </c>
    </row>
    <row r="29" spans="1:6" x14ac:dyDescent="0.3">
      <c r="A29">
        <v>22</v>
      </c>
      <c r="B29">
        <v>1183.3499999999999</v>
      </c>
      <c r="C29">
        <f t="shared" si="0"/>
        <v>320.30706958187392</v>
      </c>
      <c r="D29">
        <f t="shared" si="1"/>
        <v>744843.09974470618</v>
      </c>
      <c r="E29">
        <f t="shared" si="2"/>
        <v>1063.0429304181259</v>
      </c>
      <c r="F29">
        <f t="shared" si="3"/>
        <v>1.8692919228137879E-5</v>
      </c>
    </row>
    <row r="30" spans="1:6" x14ac:dyDescent="0.3">
      <c r="A30">
        <v>23</v>
      </c>
      <c r="B30">
        <v>1366.13</v>
      </c>
      <c r="C30">
        <f t="shared" si="0"/>
        <v>326.99930427235688</v>
      </c>
      <c r="D30">
        <f t="shared" si="1"/>
        <v>1079792.6028034161</v>
      </c>
      <c r="E30">
        <f t="shared" si="2"/>
        <v>1239.1306957276433</v>
      </c>
      <c r="F30">
        <f t="shared" si="3"/>
        <v>7.5374900445853704E-5</v>
      </c>
    </row>
    <row r="31" spans="1:6" x14ac:dyDescent="0.3">
      <c r="A31">
        <v>24</v>
      </c>
      <c r="B31">
        <v>1371.87</v>
      </c>
      <c r="C31">
        <f t="shared" si="0"/>
        <v>333.77599730473872</v>
      </c>
      <c r="D31">
        <f t="shared" si="1"/>
        <v>1077639.158431869</v>
      </c>
      <c r="E31">
        <f t="shared" si="2"/>
        <v>1238.0940026952612</v>
      </c>
      <c r="F31">
        <f t="shared" si="3"/>
        <v>2.9917949101303189E-4</v>
      </c>
    </row>
    <row r="32" spans="1:6" x14ac:dyDescent="0.3">
      <c r="A32">
        <v>25</v>
      </c>
      <c r="B32">
        <v>1469.26</v>
      </c>
      <c r="C32">
        <f t="shared" si="0"/>
        <v>340.63140429203872</v>
      </c>
      <c r="D32">
        <f t="shared" si="1"/>
        <v>1273802.5070497247</v>
      </c>
      <c r="E32">
        <f t="shared" si="2"/>
        <v>1328.6285957079613</v>
      </c>
      <c r="F32">
        <f t="shared" si="3"/>
        <v>1.1819216409168021E-3</v>
      </c>
    </row>
    <row r="33" spans="1:6" x14ac:dyDescent="0.3">
      <c r="A33">
        <v>26</v>
      </c>
      <c r="B33">
        <v>1737.08</v>
      </c>
      <c r="C33">
        <f t="shared" si="0"/>
        <v>347.55945158128623</v>
      </c>
      <c r="D33">
        <f t="shared" si="1"/>
        <v>1930767.3544778426</v>
      </c>
      <c r="E33">
        <f t="shared" si="2"/>
        <v>1589.5205484187136</v>
      </c>
      <c r="F33">
        <f t="shared" si="3"/>
        <v>4.6662282770881984E-3</v>
      </c>
    </row>
    <row r="34" spans="1:6" x14ac:dyDescent="0.3">
      <c r="A34">
        <v>27</v>
      </c>
      <c r="B34">
        <v>1775.27</v>
      </c>
      <c r="C34">
        <f t="shared" si="0"/>
        <v>354.55374105681153</v>
      </c>
      <c r="D34">
        <f t="shared" si="1"/>
        <v>2018434.6884255288</v>
      </c>
      <c r="E34">
        <f t="shared" si="2"/>
        <v>1620.7162589431884</v>
      </c>
      <c r="F34">
        <f t="shared" si="3"/>
        <v>1.8285305715784191E-2</v>
      </c>
    </row>
    <row r="35" spans="1:6" x14ac:dyDescent="0.3">
      <c r="A35">
        <v>28</v>
      </c>
      <c r="B35">
        <v>1793.85</v>
      </c>
      <c r="C35">
        <f t="shared" si="0"/>
        <v>361.60755610325833</v>
      </c>
      <c r="D35">
        <f t="shared" si="1"/>
        <v>2051318.4180993112</v>
      </c>
      <c r="E35">
        <f t="shared" si="2"/>
        <v>1632.2424438967416</v>
      </c>
      <c r="F35">
        <f t="shared" si="3"/>
        <v>6.9986454645964244E-2</v>
      </c>
    </row>
    <row r="36" spans="1:6" x14ac:dyDescent="0.3">
      <c r="A36">
        <v>29</v>
      </c>
      <c r="B36">
        <v>1834.18</v>
      </c>
      <c r="C36">
        <f t="shared" si="0"/>
        <v>368.71386874169565</v>
      </c>
      <c r="D36">
        <f t="shared" si="1"/>
        <v>2147590.9818651816</v>
      </c>
      <c r="E36">
        <f t="shared" si="2"/>
        <v>1665.4661312583044</v>
      </c>
      <c r="F36">
        <f t="shared" si="3"/>
        <v>0.25656348375126981</v>
      </c>
    </row>
    <row r="37" spans="1:6" x14ac:dyDescent="0.3">
      <c r="A37">
        <v>30</v>
      </c>
      <c r="B37">
        <v>1823.91</v>
      </c>
      <c r="C37">
        <f t="shared" si="0"/>
        <v>375.86534794750168</v>
      </c>
      <c r="D37">
        <f t="shared" si="1"/>
        <v>2096833.314337841</v>
      </c>
      <c r="E37">
        <f t="shared" si="2"/>
        <v>1648.0446520524983</v>
      </c>
      <c r="F37">
        <f t="shared" si="3"/>
        <v>0.88492294186057407</v>
      </c>
    </row>
    <row r="38" spans="1:6" x14ac:dyDescent="0.3">
      <c r="A38">
        <v>31</v>
      </c>
      <c r="B38">
        <v>1972.5</v>
      </c>
      <c r="C38">
        <f t="shared" si="0"/>
        <v>383.05436915380318</v>
      </c>
      <c r="D38">
        <f t="shared" si="1"/>
        <v>2526337.4134160643</v>
      </c>
      <c r="E38">
        <f t="shared" si="2"/>
        <v>1789.4456308461968</v>
      </c>
      <c r="F38">
        <f t="shared" si="3"/>
        <v>2.8327067174555975</v>
      </c>
    </row>
    <row r="39" spans="1:6" x14ac:dyDescent="0.3">
      <c r="A39">
        <v>32</v>
      </c>
      <c r="B39">
        <v>2023.9</v>
      </c>
      <c r="C39">
        <f t="shared" si="0"/>
        <v>390.27302493919962</v>
      </c>
      <c r="D39">
        <f t="shared" si="1"/>
        <v>2668737.0936463014</v>
      </c>
      <c r="E39">
        <f t="shared" si="2"/>
        <v>1833.6269750608005</v>
      </c>
      <c r="F39">
        <f t="shared" si="3"/>
        <v>8.335929649420585</v>
      </c>
    </row>
    <row r="40" spans="1:6" x14ac:dyDescent="0.3">
      <c r="A40">
        <v>33</v>
      </c>
      <c r="B40">
        <v>2183.94</v>
      </c>
      <c r="C40">
        <f t="shared" si="0"/>
        <v>397.51313689330885</v>
      </c>
      <c r="D40">
        <f t="shared" si="1"/>
        <v>3191320.9372292128</v>
      </c>
      <c r="E40">
        <f t="shared" si="2"/>
        <v>1986.4268631066911</v>
      </c>
      <c r="F40">
        <f t="shared" si="3"/>
        <v>22.410893238548216</v>
      </c>
    </row>
    <row r="41" spans="1:6" x14ac:dyDescent="0.3">
      <c r="A41">
        <v>34</v>
      </c>
      <c r="B41">
        <v>2124.9299999999998</v>
      </c>
      <c r="C41">
        <f t="shared" si="0"/>
        <v>404.76626864836544</v>
      </c>
      <c r="D41">
        <f t="shared" si="1"/>
        <v>2958963.2626575776</v>
      </c>
      <c r="E41">
        <f t="shared" si="2"/>
        <v>1920.1637313516344</v>
      </c>
      <c r="F41">
        <f t="shared" si="3"/>
        <v>54.829755704580911</v>
      </c>
    </row>
    <row r="42" spans="1:6" x14ac:dyDescent="0.3">
      <c r="A42">
        <v>35</v>
      </c>
      <c r="B42">
        <v>1942.13</v>
      </c>
      <c r="C42">
        <f t="shared" si="0"/>
        <v>412.02374005970677</v>
      </c>
      <c r="D42">
        <f t="shared" si="1"/>
        <v>2341225.1667084722</v>
      </c>
      <c r="E42">
        <f t="shared" si="2"/>
        <v>1730.1062599402933</v>
      </c>
      <c r="F42">
        <f t="shared" si="3"/>
        <v>121.78784349316417</v>
      </c>
    </row>
    <row r="43" spans="1:6" x14ac:dyDescent="0.3">
      <c r="A43">
        <v>36</v>
      </c>
      <c r="B43">
        <v>2127.0700000000002</v>
      </c>
      <c r="C43">
        <f t="shared" si="0"/>
        <v>419.27664251252753</v>
      </c>
      <c r="D43">
        <f t="shared" si="1"/>
        <v>2916558.1518783341</v>
      </c>
      <c r="E43">
        <f t="shared" si="2"/>
        <v>1907.7933574874726</v>
      </c>
      <c r="F43">
        <f t="shared" si="3"/>
        <v>245.28396185767332</v>
      </c>
    </row>
    <row r="44" spans="1:6" x14ac:dyDescent="0.3">
      <c r="A44">
        <v>37</v>
      </c>
      <c r="B44">
        <v>2232.41</v>
      </c>
      <c r="C44">
        <f t="shared" si="0"/>
        <v>426.5158553267978</v>
      </c>
      <c r="D44">
        <f t="shared" si="1"/>
        <v>3261253.6617649556</v>
      </c>
      <c r="E44">
        <f t="shared" si="2"/>
        <v>2005.8941446732019</v>
      </c>
      <c r="F44">
        <f t="shared" si="3"/>
        <v>447.7238775095239</v>
      </c>
    </row>
    <row r="45" spans="1:6" x14ac:dyDescent="0.3">
      <c r="A45">
        <v>38</v>
      </c>
      <c r="B45">
        <v>2130.29</v>
      </c>
      <c r="C45">
        <f t="shared" si="0"/>
        <v>433.73206322675156</v>
      </c>
      <c r="D45">
        <f t="shared" si="1"/>
        <v>2878308.8328283019</v>
      </c>
      <c r="E45">
        <f t="shared" si="2"/>
        <v>1896.5579367732485</v>
      </c>
      <c r="F45">
        <f t="shared" si="3"/>
        <v>740.85401603489129</v>
      </c>
    </row>
    <row r="46" spans="1:6" x14ac:dyDescent="0.3">
      <c r="A46">
        <v>39</v>
      </c>
      <c r="B46">
        <v>2395.9699999999998</v>
      </c>
      <c r="C46">
        <f t="shared" si="0"/>
        <v>440.91577483589543</v>
      </c>
      <c r="D46">
        <f t="shared" si="1"/>
        <v>3822237.0233320161</v>
      </c>
      <c r="E46">
        <f t="shared" si="2"/>
        <v>2155.0542251641045</v>
      </c>
      <c r="F46">
        <f t="shared" si="3"/>
        <v>1112.4191621731347</v>
      </c>
    </row>
    <row r="47" spans="1:6" x14ac:dyDescent="0.3">
      <c r="A47">
        <v>40</v>
      </c>
      <c r="B47">
        <v>2491.96</v>
      </c>
      <c r="C47">
        <f t="shared" si="0"/>
        <v>448.05734215308922</v>
      </c>
      <c r="D47">
        <f t="shared" si="1"/>
        <v>4177538.0747536663</v>
      </c>
      <c r="E47">
        <f t="shared" si="2"/>
        <v>2243.9026578469111</v>
      </c>
      <c r="F47">
        <f t="shared" si="3"/>
        <v>1518.6668197706856</v>
      </c>
    </row>
    <row r="48" spans="1:6" x14ac:dyDescent="0.3">
      <c r="A48">
        <v>41</v>
      </c>
      <c r="B48">
        <v>2407.02</v>
      </c>
      <c r="C48">
        <f t="shared" si="0"/>
        <v>455.14698095994407</v>
      </c>
      <c r="D48">
        <f t="shared" si="1"/>
        <v>3809808.2824565424</v>
      </c>
      <c r="E48">
        <f t="shared" si="2"/>
        <v>2151.8730190400556</v>
      </c>
      <c r="F48">
        <f t="shared" si="3"/>
        <v>1891.1943707962382</v>
      </c>
    </row>
    <row r="49" spans="1:6" x14ac:dyDescent="0.3">
      <c r="A49">
        <v>42</v>
      </c>
      <c r="B49">
        <v>2486.63</v>
      </c>
      <c r="C49">
        <f t="shared" si="0"/>
        <v>462.17479210460465</v>
      </c>
      <c r="D49">
        <f t="shared" si="1"/>
        <v>4098418.8887747889</v>
      </c>
      <c r="E49">
        <f t="shared" si="2"/>
        <v>2224.4552078953957</v>
      </c>
      <c r="F49">
        <f t="shared" si="3"/>
        <v>2159.4490757586213</v>
      </c>
    </row>
    <row r="50" spans="1:6" x14ac:dyDescent="0.3">
      <c r="A50">
        <v>43</v>
      </c>
      <c r="B50">
        <v>2587.11</v>
      </c>
      <c r="C50">
        <f t="shared" si="0"/>
        <v>469.13078360195192</v>
      </c>
      <c r="D50">
        <f t="shared" si="1"/>
        <v>4485835.9610940907</v>
      </c>
      <c r="E50">
        <f t="shared" si="2"/>
        <v>2317.9792163980483</v>
      </c>
      <c r="F50">
        <f t="shared" si="3"/>
        <v>2278.7954872557339</v>
      </c>
    </row>
    <row r="51" spans="1:6" x14ac:dyDescent="0.3">
      <c r="A51">
        <v>44</v>
      </c>
      <c r="B51">
        <v>2429.42</v>
      </c>
      <c r="C51">
        <f t="shared" si="0"/>
        <v>476.00489348542891</v>
      </c>
      <c r="D51">
        <f t="shared" si="1"/>
        <v>3815830.5783593333</v>
      </c>
      <c r="E51">
        <f t="shared" si="2"/>
        <v>2153.4151065145711</v>
      </c>
      <c r="F51">
        <f t="shared" si="3"/>
        <v>2247.7109935937779</v>
      </c>
    </row>
    <row r="52" spans="1:6" x14ac:dyDescent="0.3">
      <c r="A52">
        <v>45</v>
      </c>
      <c r="B52">
        <v>2254.19</v>
      </c>
      <c r="C52">
        <f t="shared" si="0"/>
        <v>482.78701334106779</v>
      </c>
      <c r="D52">
        <f t="shared" si="1"/>
        <v>3137868.5411441848</v>
      </c>
      <c r="E52">
        <f t="shared" si="2"/>
        <v>1971.4029866589322</v>
      </c>
      <c r="F52">
        <f t="shared" si="3"/>
        <v>2103.3498944838911</v>
      </c>
    </row>
    <row r="53" spans="1:6" x14ac:dyDescent="0.3">
      <c r="A53">
        <v>46</v>
      </c>
      <c r="B53">
        <v>2138.86</v>
      </c>
      <c r="C53">
        <f t="shared" si="0"/>
        <v>489.46701244992653</v>
      </c>
      <c r="D53">
        <f t="shared" si="1"/>
        <v>2720497.227379357</v>
      </c>
      <c r="E53">
        <f t="shared" si="2"/>
        <v>1849.3929875500735</v>
      </c>
      <c r="F53">
        <f t="shared" si="3"/>
        <v>1899.149632335708</v>
      </c>
    </row>
    <row r="54" spans="1:6" x14ac:dyDescent="0.3">
      <c r="A54">
        <v>47</v>
      </c>
      <c r="B54">
        <v>1937.31</v>
      </c>
      <c r="C54">
        <f t="shared" si="0"/>
        <v>496.03476246104822</v>
      </c>
      <c r="D54">
        <f t="shared" si="1"/>
        <v>2077274.3103429622</v>
      </c>
      <c r="E54">
        <f t="shared" si="2"/>
        <v>1641.2752375389518</v>
      </c>
      <c r="F54">
        <f t="shared" si="3"/>
        <v>1679.6732721017627</v>
      </c>
    </row>
    <row r="55" spans="1:6" x14ac:dyDescent="0.3">
      <c r="A55">
        <v>48</v>
      </c>
      <c r="B55">
        <v>1843</v>
      </c>
      <c r="C55">
        <f t="shared" si="0"/>
        <v>502.4801625132697</v>
      </c>
      <c r="D55">
        <f t="shared" si="1"/>
        <v>1796993.4346954497</v>
      </c>
      <c r="E55">
        <f t="shared" si="2"/>
        <v>1540.5198374867302</v>
      </c>
      <c r="F55">
        <f t="shared" si="3"/>
        <v>1467.4093097883713</v>
      </c>
    </row>
    <row r="56" spans="1:6" x14ac:dyDescent="0.3">
      <c r="A56">
        <v>49</v>
      </c>
      <c r="B56">
        <v>1801.13</v>
      </c>
      <c r="C56">
        <f t="shared" si="0"/>
        <v>508.7931647207501</v>
      </c>
      <c r="D56">
        <f t="shared" si="1"/>
        <v>1670134.4958195873</v>
      </c>
      <c r="E56">
        <f t="shared" si="2"/>
        <v>1492.33683527925</v>
      </c>
      <c r="F56">
        <f t="shared" si="3"/>
        <v>1265.616581665794</v>
      </c>
    </row>
    <row r="57" spans="1:6" x14ac:dyDescent="0.3">
      <c r="A57">
        <v>50</v>
      </c>
      <c r="B57">
        <v>1512.02</v>
      </c>
      <c r="C57">
        <f t="shared" si="0"/>
        <v>514.96379993399455</v>
      </c>
      <c r="D57">
        <f t="shared" si="1"/>
        <v>994121.06609006226</v>
      </c>
      <c r="E57">
        <f t="shared" si="2"/>
        <v>1197.0562000660054</v>
      </c>
      <c r="F57">
        <f t="shared" si="3"/>
        <v>1070.3060352319924</v>
      </c>
    </row>
    <row r="58" spans="1:6" x14ac:dyDescent="0.3">
      <c r="A58">
        <v>51</v>
      </c>
      <c r="B58">
        <v>1105.07</v>
      </c>
      <c r="C58">
        <f t="shared" si="0"/>
        <v>520.98220368543582</v>
      </c>
      <c r="D58">
        <f t="shared" si="1"/>
        <v>341158.55380360375</v>
      </c>
      <c r="E58">
        <f t="shared" si="2"/>
        <v>784.08779631456412</v>
      </c>
      <c r="F58">
        <f t="shared" si="3"/>
        <v>881.02550836013484</v>
      </c>
    </row>
    <row r="59" spans="1:6" x14ac:dyDescent="0.3">
      <c r="A59">
        <v>52</v>
      </c>
      <c r="B59">
        <v>991.48</v>
      </c>
      <c r="C59">
        <f t="shared" si="0"/>
        <v>526.83864222632417</v>
      </c>
      <c r="D59">
        <f t="shared" si="1"/>
        <v>215891.59135376505</v>
      </c>
      <c r="E59">
        <f t="shared" si="2"/>
        <v>664.64135777367585</v>
      </c>
      <c r="F59">
        <f t="shared" si="3"/>
        <v>704.38032762806017</v>
      </c>
    </row>
    <row r="60" spans="1:6" x14ac:dyDescent="0.3">
      <c r="A60">
        <v>53</v>
      </c>
      <c r="B60">
        <v>980.18</v>
      </c>
      <c r="C60">
        <f t="shared" si="0"/>
        <v>532.523538559793</v>
      </c>
      <c r="D60">
        <f t="shared" si="1"/>
        <v>200396.30746916748</v>
      </c>
      <c r="E60">
        <f t="shared" si="2"/>
        <v>647.65646144020695</v>
      </c>
      <c r="F60">
        <f t="shared" si="3"/>
        <v>550.78872527874114</v>
      </c>
    </row>
    <row r="61" spans="1:6" x14ac:dyDescent="0.3">
      <c r="A61">
        <v>54</v>
      </c>
      <c r="B61">
        <v>855.78</v>
      </c>
      <c r="C61">
        <f t="shared" si="0"/>
        <v>538.0274983735186</v>
      </c>
      <c r="D61">
        <f t="shared" si="1"/>
        <v>100966.65228988705</v>
      </c>
      <c r="E61">
        <f t="shared" si="2"/>
        <v>517.75250162648138</v>
      </c>
      <c r="F61">
        <f t="shared" si="3"/>
        <v>428.81495776407837</v>
      </c>
    </row>
    <row r="62" spans="1:6" x14ac:dyDescent="0.3">
      <c r="A62">
        <v>55</v>
      </c>
      <c r="B62">
        <v>746.27</v>
      </c>
      <c r="C62">
        <f t="shared" si="0"/>
        <v>543.3413357744065</v>
      </c>
      <c r="D62">
        <f t="shared" si="1"/>
        <v>41180.042764383659</v>
      </c>
      <c r="E62">
        <f t="shared" si="2"/>
        <v>402.92866422559348</v>
      </c>
      <c r="F62">
        <f t="shared" si="3"/>
        <v>341.23677378823481</v>
      </c>
    </row>
    <row r="63" spans="1:6" x14ac:dyDescent="0.3">
      <c r="A63">
        <v>56</v>
      </c>
      <c r="B63">
        <v>832.83</v>
      </c>
      <c r="C63">
        <f t="shared" si="0"/>
        <v>548.45609872721127</v>
      </c>
      <c r="D63">
        <f t="shared" si="1"/>
        <v>80868.515725105812</v>
      </c>
      <c r="E63">
        <f t="shared" si="2"/>
        <v>484.37390127278877</v>
      </c>
      <c r="F63">
        <f t="shared" si="3"/>
        <v>284.51361293848584</v>
      </c>
    </row>
    <row r="64" spans="1:6" x14ac:dyDescent="0.3">
      <c r="A64">
        <v>57</v>
      </c>
      <c r="B64">
        <v>727.99</v>
      </c>
      <c r="C64">
        <f t="shared" si="0"/>
        <v>553.36309409895466</v>
      </c>
      <c r="D64">
        <f t="shared" si="1"/>
        <v>30494.556264572548</v>
      </c>
      <c r="E64">
        <f t="shared" si="2"/>
        <v>374.62690590104535</v>
      </c>
      <c r="F64">
        <f t="shared" si="3"/>
        <v>250.90005070607566</v>
      </c>
    </row>
    <row r="65" spans="1:6" x14ac:dyDescent="0.3">
      <c r="A65">
        <v>58</v>
      </c>
      <c r="B65">
        <v>655.41</v>
      </c>
      <c r="C65">
        <f t="shared" si="0"/>
        <v>558.0539122114435</v>
      </c>
      <c r="D65">
        <f t="shared" si="1"/>
        <v>9478.2078294931125</v>
      </c>
      <c r="E65">
        <f t="shared" si="2"/>
        <v>297.35608778855647</v>
      </c>
      <c r="F65">
        <f t="shared" si="3"/>
        <v>231.41456460051677</v>
      </c>
    </row>
    <row r="66" spans="1:6" x14ac:dyDescent="0.3">
      <c r="A66">
        <v>59</v>
      </c>
      <c r="B66">
        <v>659.66</v>
      </c>
      <c r="C66">
        <f t="shared" si="0"/>
        <v>562.52045080511982</v>
      </c>
      <c r="D66">
        <f t="shared" si="1"/>
        <v>9436.0920177845401</v>
      </c>
      <c r="E66">
        <f t="shared" si="2"/>
        <v>297.13954919488015</v>
      </c>
      <c r="F66">
        <f t="shared" si="3"/>
        <v>218.19346115067233</v>
      </c>
    </row>
    <row r="67" spans="1:6" x14ac:dyDescent="0.3">
      <c r="A67">
        <v>60</v>
      </c>
      <c r="B67">
        <v>676.06</v>
      </c>
      <c r="C67">
        <f t="shared" si="0"/>
        <v>566.75493831888639</v>
      </c>
      <c r="D67">
        <f t="shared" si="1"/>
        <v>11947.59650911204</v>
      </c>
      <c r="E67">
        <f t="shared" si="2"/>
        <v>309.30506168111356</v>
      </c>
      <c r="F67">
        <f t="shared" si="3"/>
        <v>205.66150600630797</v>
      </c>
    </row>
    <row r="68" spans="1:6" x14ac:dyDescent="0.3">
      <c r="A68">
        <v>61</v>
      </c>
      <c r="B68">
        <v>598.85</v>
      </c>
      <c r="C68">
        <f t="shared" si="0"/>
        <v>570.74995639245742</v>
      </c>
      <c r="D68">
        <f t="shared" si="1"/>
        <v>789.61245074579585</v>
      </c>
      <c r="E68">
        <f t="shared" si="2"/>
        <v>228.1000436075426</v>
      </c>
      <c r="F68">
        <f t="shared" si="3"/>
        <v>190.69081668853221</v>
      </c>
    </row>
    <row r="69" spans="1:6" x14ac:dyDescent="0.3">
      <c r="A69">
        <v>62</v>
      </c>
      <c r="B69">
        <v>589.59</v>
      </c>
      <c r="C69">
        <f t="shared" si="0"/>
        <v>574.49846150016583</v>
      </c>
      <c r="D69">
        <f t="shared" si="1"/>
        <v>227.7545342919779</v>
      </c>
      <c r="E69">
        <f t="shared" si="2"/>
        <v>215.0915384998342</v>
      </c>
      <c r="F69">
        <f t="shared" si="3"/>
        <v>172.19803221559539</v>
      </c>
    </row>
    <row r="70" spans="1:6" x14ac:dyDescent="0.3">
      <c r="A70">
        <v>63</v>
      </c>
      <c r="B70">
        <v>648.44000000000005</v>
      </c>
      <c r="C70">
        <f t="shared" si="0"/>
        <v>577.99380562801309</v>
      </c>
      <c r="D70">
        <f t="shared" si="1"/>
        <v>4962.6663014957676</v>
      </c>
      <c r="E70">
        <f t="shared" si="2"/>
        <v>270.44619437198696</v>
      </c>
      <c r="F70">
        <f t="shared" si="3"/>
        <v>150.55458348138657</v>
      </c>
    </row>
    <row r="71" spans="1:6" x14ac:dyDescent="0.3">
      <c r="A71">
        <v>64</v>
      </c>
      <c r="B71">
        <v>632.71</v>
      </c>
      <c r="C71">
        <f t="shared" ref="C71:C134" si="4">$J$2*EXP(-(($A71-$J$3)^2)/(2*$J$4^2))+$J$5</f>
        <v>581.2297559090706</v>
      </c>
      <c r="D71">
        <f t="shared" si="1"/>
        <v>2650.2155316616745</v>
      </c>
      <c r="E71">
        <f t="shared" si="2"/>
        <v>251.48024409092943</v>
      </c>
      <c r="F71">
        <f t="shared" si="3"/>
        <v>127.00305173546467</v>
      </c>
    </row>
    <row r="72" spans="1:6" x14ac:dyDescent="0.3">
      <c r="A72">
        <v>65</v>
      </c>
      <c r="B72">
        <v>654.94000000000005</v>
      </c>
      <c r="C72">
        <f t="shared" si="4"/>
        <v>584.20051313610213</v>
      </c>
      <c r="D72">
        <f t="shared" ref="D72:D135" si="5">(C72-B72)^2</f>
        <v>5004.0750017675864</v>
      </c>
      <c r="E72">
        <f t="shared" ref="E72:E135" si="6">B72-C72+200</f>
        <v>270.73948686389792</v>
      </c>
      <c r="F72">
        <f t="shared" ref="F72:F135" si="7">$D$2*EXP(-(($A72-$D$3)^2)/(2*$D$4^2))+$E$2*EXP(-(($A72-$E$3)^2)/(2*$E$4^2))+$C$2*EXP(-(($A72-$C$3)^2)/(2*$C$4^2))+$B$2*EXP(-(($A72-$B$3)^2)/(2*$B$4^2))</f>
        <v>103.14756163488386</v>
      </c>
    </row>
    <row r="73" spans="1:6" x14ac:dyDescent="0.3">
      <c r="A73">
        <v>66</v>
      </c>
      <c r="B73">
        <v>498.38</v>
      </c>
      <c r="C73">
        <f t="shared" si="4"/>
        <v>586.90072907447836</v>
      </c>
      <c r="D73">
        <f t="shared" si="5"/>
        <v>7835.9194758772001</v>
      </c>
      <c r="E73">
        <f t="shared" si="6"/>
        <v>111.47927092552163</v>
      </c>
      <c r="F73">
        <f t="shared" si="7"/>
        <v>80.544681730584273</v>
      </c>
    </row>
    <row r="74" spans="1:6" x14ac:dyDescent="0.3">
      <c r="A74">
        <v>67</v>
      </c>
      <c r="B74">
        <v>464.49</v>
      </c>
      <c r="C74">
        <f t="shared" si="4"/>
        <v>589.32552250305798</v>
      </c>
      <c r="D74">
        <f t="shared" si="5"/>
        <v>15583.907678611493</v>
      </c>
      <c r="E74">
        <f t="shared" si="6"/>
        <v>75.164477496942027</v>
      </c>
      <c r="F74">
        <f t="shared" si="7"/>
        <v>60.417921465750204</v>
      </c>
    </row>
    <row r="75" spans="1:6" x14ac:dyDescent="0.3">
      <c r="A75">
        <v>68</v>
      </c>
      <c r="B75">
        <v>617.42999999999995</v>
      </c>
      <c r="C75">
        <f t="shared" si="4"/>
        <v>591.47049391570772</v>
      </c>
      <c r="D75">
        <f t="shared" si="5"/>
        <v>673.89595614040525</v>
      </c>
      <c r="E75">
        <f t="shared" si="6"/>
        <v>225.95950608429223</v>
      </c>
      <c r="F75">
        <f t="shared" si="7"/>
        <v>43.511132728708901</v>
      </c>
    </row>
    <row r="76" spans="1:6" x14ac:dyDescent="0.3">
      <c r="A76">
        <v>69</v>
      </c>
      <c r="B76">
        <v>518.19000000000005</v>
      </c>
      <c r="C76">
        <f t="shared" si="4"/>
        <v>593.33173882149174</v>
      </c>
      <c r="D76">
        <f t="shared" si="5"/>
        <v>5646.2809131172708</v>
      </c>
      <c r="E76">
        <f t="shared" si="6"/>
        <v>124.85826117850831</v>
      </c>
      <c r="F76">
        <f t="shared" si="7"/>
        <v>30.073669892416639</v>
      </c>
    </row>
    <row r="77" spans="1:6" x14ac:dyDescent="0.3">
      <c r="A77">
        <v>70</v>
      </c>
      <c r="B77">
        <v>711.77</v>
      </c>
      <c r="C77">
        <f t="shared" si="4"/>
        <v>594.90585958725535</v>
      </c>
      <c r="D77">
        <f t="shared" si="5"/>
        <v>13657.227314409693</v>
      </c>
      <c r="E77">
        <f t="shared" si="6"/>
        <v>316.86414041274463</v>
      </c>
      <c r="F77">
        <f t="shared" si="7"/>
        <v>19.944795206024256</v>
      </c>
    </row>
    <row r="78" spans="1:6" x14ac:dyDescent="0.3">
      <c r="A78">
        <v>71</v>
      </c>
      <c r="B78">
        <v>619.4</v>
      </c>
      <c r="C78">
        <f t="shared" si="4"/>
        <v>596.18997577232983</v>
      </c>
      <c r="D78">
        <f t="shared" si="5"/>
        <v>538.70522464903513</v>
      </c>
      <c r="E78">
        <f t="shared" si="6"/>
        <v>223.21002422767015</v>
      </c>
      <c r="F78">
        <f t="shared" si="7"/>
        <v>12.690359814492059</v>
      </c>
    </row>
    <row r="79" spans="1:6" x14ac:dyDescent="0.3">
      <c r="A79">
        <v>72</v>
      </c>
      <c r="B79">
        <v>435.47</v>
      </c>
      <c r="C79">
        <f t="shared" si="4"/>
        <v>597.18173291135565</v>
      </c>
      <c r="D79">
        <f t="shared" si="5"/>
        <v>26150.684561193619</v>
      </c>
      <c r="E79">
        <f t="shared" si="6"/>
        <v>38.288267088644375</v>
      </c>
      <c r="F79">
        <f t="shared" si="7"/>
        <v>7.7461756609959611</v>
      </c>
    </row>
    <row r="80" spans="1:6" x14ac:dyDescent="0.3">
      <c r="A80">
        <v>73</v>
      </c>
      <c r="B80">
        <v>387.76</v>
      </c>
      <c r="C80">
        <f t="shared" si="4"/>
        <v>597.87930970774494</v>
      </c>
      <c r="D80">
        <f t="shared" si="5"/>
        <v>44150.124312059241</v>
      </c>
      <c r="E80">
        <f t="shared" si="6"/>
        <v>-10.119309707744947</v>
      </c>
      <c r="F80">
        <f t="shared" si="7"/>
        <v>4.5357784343253611</v>
      </c>
    </row>
    <row r="81" spans="1:6" x14ac:dyDescent="0.3">
      <c r="A81">
        <v>74</v>
      </c>
      <c r="B81">
        <v>546.94000000000005</v>
      </c>
      <c r="C81">
        <f t="shared" si="4"/>
        <v>598.28142360701668</v>
      </c>
      <c r="D81">
        <f t="shared" si="5"/>
        <v>2635.9417779951236</v>
      </c>
      <c r="E81">
        <f t="shared" si="6"/>
        <v>148.65857639298338</v>
      </c>
      <c r="F81">
        <f t="shared" si="7"/>
        <v>2.5477547945202561</v>
      </c>
    </row>
    <row r="82" spans="1:6" x14ac:dyDescent="0.3">
      <c r="A82">
        <v>75</v>
      </c>
      <c r="B82">
        <v>756.22</v>
      </c>
      <c r="C82">
        <f t="shared" si="4"/>
        <v>598.38733472613524</v>
      </c>
      <c r="D82">
        <f t="shared" si="5"/>
        <v>24911.150227451846</v>
      </c>
      <c r="E82">
        <f t="shared" si="6"/>
        <v>357.83266527386479</v>
      </c>
      <c r="F82">
        <f t="shared" si="7"/>
        <v>1.3727755260687329</v>
      </c>
    </row>
    <row r="83" spans="1:6" x14ac:dyDescent="0.3">
      <c r="A83">
        <v>76</v>
      </c>
      <c r="B83">
        <v>727.83</v>
      </c>
      <c r="C83">
        <f t="shared" si="4"/>
        <v>598.19684812200057</v>
      </c>
      <c r="D83">
        <f t="shared" si="5"/>
        <v>16804.754065824476</v>
      </c>
      <c r="E83">
        <f t="shared" si="6"/>
        <v>329.63315187799947</v>
      </c>
      <c r="F83">
        <f t="shared" si="7"/>
        <v>0.70953663574146353</v>
      </c>
    </row>
    <row r="84" spans="1:6" x14ac:dyDescent="0.3">
      <c r="A84">
        <v>77</v>
      </c>
      <c r="B84">
        <v>648.37</v>
      </c>
      <c r="C84">
        <f t="shared" si="4"/>
        <v>597.71031438935631</v>
      </c>
      <c r="D84">
        <f t="shared" si="5"/>
        <v>2566.4037461692596</v>
      </c>
      <c r="E84">
        <f t="shared" si="6"/>
        <v>250.65968561064369</v>
      </c>
      <c r="F84">
        <f t="shared" si="7"/>
        <v>0.35178890010857478</v>
      </c>
    </row>
    <row r="85" spans="1:6" x14ac:dyDescent="0.3">
      <c r="A85">
        <v>78</v>
      </c>
      <c r="B85">
        <v>595.1</v>
      </c>
      <c r="C85">
        <f t="shared" si="4"/>
        <v>596.92862858554736</v>
      </c>
      <c r="D85">
        <f t="shared" si="5"/>
        <v>3.343882503880848</v>
      </c>
      <c r="E85">
        <f t="shared" si="6"/>
        <v>198.17137141445266</v>
      </c>
      <c r="F85">
        <f t="shared" si="7"/>
        <v>0.16730955903373942</v>
      </c>
    </row>
    <row r="86" spans="1:6" x14ac:dyDescent="0.3">
      <c r="A86">
        <v>79</v>
      </c>
      <c r="B86">
        <v>603.66999999999996</v>
      </c>
      <c r="C86">
        <f t="shared" si="4"/>
        <v>595.85322748674355</v>
      </c>
      <c r="D86">
        <f t="shared" si="5"/>
        <v>61.101932524000937</v>
      </c>
      <c r="E86">
        <f t="shared" si="6"/>
        <v>207.81677251325641</v>
      </c>
      <c r="F86">
        <f t="shared" si="7"/>
        <v>7.6329135995690051E-2</v>
      </c>
    </row>
    <row r="87" spans="1:6" x14ac:dyDescent="0.3">
      <c r="A87">
        <v>80</v>
      </c>
      <c r="B87">
        <v>708.11</v>
      </c>
      <c r="C87">
        <f t="shared" si="4"/>
        <v>594.48608518740298</v>
      </c>
      <c r="D87">
        <f t="shared" si="5"/>
        <v>12910.394017340308</v>
      </c>
      <c r="E87">
        <f t="shared" si="6"/>
        <v>313.62391481259704</v>
      </c>
      <c r="F87">
        <f t="shared" si="7"/>
        <v>3.3403404981752843E-2</v>
      </c>
    </row>
    <row r="88" spans="1:6" x14ac:dyDescent="0.3">
      <c r="A88">
        <v>81</v>
      </c>
      <c r="B88">
        <v>593.16999999999996</v>
      </c>
      <c r="C88">
        <f t="shared" si="4"/>
        <v>592.82970706183835</v>
      </c>
      <c r="D88">
        <f t="shared" si="5"/>
        <v>0.11579928376266163</v>
      </c>
      <c r="E88">
        <f t="shared" si="6"/>
        <v>200.34029293816161</v>
      </c>
      <c r="F88">
        <f t="shared" si="7"/>
        <v>1.4022383826053062E-2</v>
      </c>
    </row>
    <row r="89" spans="1:6" x14ac:dyDescent="0.3">
      <c r="A89">
        <v>82</v>
      </c>
      <c r="B89">
        <v>547.1</v>
      </c>
      <c r="C89">
        <f t="shared" si="4"/>
        <v>590.88712211374184</v>
      </c>
      <c r="D89">
        <f t="shared" si="5"/>
        <v>1917.3120630037376</v>
      </c>
      <c r="E89">
        <f t="shared" si="6"/>
        <v>156.21287788625818</v>
      </c>
      <c r="F89">
        <f t="shared" si="7"/>
        <v>5.6465560375522725E-3</v>
      </c>
    </row>
    <row r="90" spans="1:6" x14ac:dyDescent="0.3">
      <c r="A90">
        <v>83</v>
      </c>
      <c r="B90">
        <v>530.12</v>
      </c>
      <c r="C90">
        <f t="shared" si="4"/>
        <v>588.66187374636661</v>
      </c>
      <c r="D90">
        <f t="shared" si="5"/>
        <v>3427.1509817355277</v>
      </c>
      <c r="E90">
        <f t="shared" si="6"/>
        <v>141.4581262536334</v>
      </c>
      <c r="F90">
        <f t="shared" si="7"/>
        <v>2.1811026043621344E-3</v>
      </c>
    </row>
    <row r="91" spans="1:6" x14ac:dyDescent="0.3">
      <c r="A91">
        <v>84</v>
      </c>
      <c r="B91">
        <v>531.99</v>
      </c>
      <c r="C91">
        <f t="shared" si="4"/>
        <v>586.15800899273142</v>
      </c>
      <c r="D91">
        <f t="shared" si="5"/>
        <v>2934.1731982366314</v>
      </c>
      <c r="E91">
        <f t="shared" si="6"/>
        <v>145.83199100726858</v>
      </c>
      <c r="F91">
        <f t="shared" si="7"/>
        <v>8.0816344685171793E-4</v>
      </c>
    </row>
    <row r="92" spans="1:6" x14ac:dyDescent="0.3">
      <c r="A92">
        <v>85</v>
      </c>
      <c r="B92">
        <v>496.43</v>
      </c>
      <c r="C92">
        <f t="shared" si="4"/>
        <v>583.38006625166383</v>
      </c>
      <c r="D92">
        <f t="shared" si="5"/>
        <v>7560.3140211687287</v>
      </c>
      <c r="E92">
        <f t="shared" si="6"/>
        <v>113.04993374833617</v>
      </c>
      <c r="F92">
        <f t="shared" si="7"/>
        <v>2.8724531892228451E-4</v>
      </c>
    </row>
    <row r="93" spans="1:6" x14ac:dyDescent="0.3">
      <c r="A93">
        <v>86</v>
      </c>
      <c r="B93">
        <v>542.30999999999995</v>
      </c>
      <c r="C93">
        <f t="shared" si="4"/>
        <v>580.33306158169944</v>
      </c>
      <c r="D93">
        <f t="shared" si="5"/>
        <v>1445.753212045712</v>
      </c>
      <c r="E93">
        <f t="shared" si="6"/>
        <v>161.97693841830051</v>
      </c>
      <c r="F93">
        <f t="shared" si="7"/>
        <v>9.7934872900517724E-5</v>
      </c>
    </row>
    <row r="94" spans="1:6" x14ac:dyDescent="0.3">
      <c r="A94">
        <v>87</v>
      </c>
      <c r="B94">
        <v>629.75</v>
      </c>
      <c r="C94">
        <f t="shared" si="4"/>
        <v>577.02247361076866</v>
      </c>
      <c r="D94">
        <f t="shared" si="5"/>
        <v>2780.1920391270878</v>
      </c>
      <c r="E94">
        <f t="shared" si="6"/>
        <v>252.72752638923134</v>
      </c>
      <c r="F94">
        <f t="shared" si="7"/>
        <v>3.2029666363117803E-5</v>
      </c>
    </row>
    <row r="95" spans="1:6" x14ac:dyDescent="0.3">
      <c r="A95">
        <v>88</v>
      </c>
      <c r="B95">
        <v>682.69</v>
      </c>
      <c r="C95">
        <f t="shared" si="4"/>
        <v>573.45422712520576</v>
      </c>
      <c r="D95">
        <f t="shared" si="5"/>
        <v>11932.454075553645</v>
      </c>
      <c r="E95">
        <f t="shared" si="6"/>
        <v>309.23577287479429</v>
      </c>
      <c r="F95">
        <f t="shared" si="7"/>
        <v>1.0048427700758498E-5</v>
      </c>
    </row>
    <row r="96" spans="1:6" x14ac:dyDescent="0.3">
      <c r="A96">
        <v>89</v>
      </c>
      <c r="B96">
        <v>614.62</v>
      </c>
      <c r="C96">
        <f t="shared" si="4"/>
        <v>569.63467540687304</v>
      </c>
      <c r="D96">
        <f t="shared" si="5"/>
        <v>2023.6794287489934</v>
      </c>
      <c r="E96">
        <f t="shared" si="6"/>
        <v>244.98532459312696</v>
      </c>
      <c r="F96">
        <f t="shared" si="7"/>
        <v>3.023948952360366E-6</v>
      </c>
    </row>
    <row r="97" spans="1:6" x14ac:dyDescent="0.3">
      <c r="A97">
        <v>90</v>
      </c>
      <c r="B97">
        <v>523.48</v>
      </c>
      <c r="C97">
        <f t="shared" si="4"/>
        <v>565.57058139207732</v>
      </c>
      <c r="D97">
        <f t="shared" si="5"/>
        <v>1771.6170419230837</v>
      </c>
      <c r="E97">
        <f t="shared" si="6"/>
        <v>157.9094186079227</v>
      </c>
      <c r="F97">
        <f t="shared" si="7"/>
        <v>8.7293407217096118E-7</v>
      </c>
    </row>
    <row r="98" spans="1:6" x14ac:dyDescent="0.3">
      <c r="A98">
        <v>91</v>
      </c>
      <c r="B98">
        <v>545.1</v>
      </c>
      <c r="C98">
        <f t="shared" si="4"/>
        <v>561.26909773045338</v>
      </c>
      <c r="D98">
        <f t="shared" si="5"/>
        <v>261.43972141695195</v>
      </c>
      <c r="E98">
        <f t="shared" si="6"/>
        <v>183.83090226954664</v>
      </c>
      <c r="F98">
        <f t="shared" si="7"/>
        <v>2.4172361516174291E-7</v>
      </c>
    </row>
    <row r="99" spans="1:6" x14ac:dyDescent="0.3">
      <c r="A99">
        <v>92</v>
      </c>
      <c r="B99">
        <v>579.74</v>
      </c>
      <c r="C99">
        <f t="shared" si="4"/>
        <v>556.73774582605927</v>
      </c>
      <c r="D99">
        <f t="shared" si="5"/>
        <v>529.10369708257429</v>
      </c>
      <c r="E99">
        <f t="shared" si="6"/>
        <v>223.00225417394074</v>
      </c>
      <c r="F99">
        <f t="shared" si="7"/>
        <v>6.4207736878165071E-8</v>
      </c>
    </row>
    <row r="100" spans="1:6" x14ac:dyDescent="0.3">
      <c r="A100">
        <v>93</v>
      </c>
      <c r="B100">
        <v>520.42999999999995</v>
      </c>
      <c r="C100">
        <f t="shared" si="4"/>
        <v>551.98439394657214</v>
      </c>
      <c r="D100">
        <f t="shared" si="5"/>
        <v>995.67977733547173</v>
      </c>
      <c r="E100">
        <f t="shared" si="6"/>
        <v>168.44560605342781</v>
      </c>
      <c r="F100">
        <f t="shared" si="7"/>
        <v>1.6360112682358792E-8</v>
      </c>
    </row>
    <row r="101" spans="1:6" x14ac:dyDescent="0.3">
      <c r="A101">
        <v>94</v>
      </c>
      <c r="B101">
        <v>459.3</v>
      </c>
      <c r="C101">
        <f t="shared" si="4"/>
        <v>547.01723448965822</v>
      </c>
      <c r="D101">
        <f t="shared" si="5"/>
        <v>7694.3132265136837</v>
      </c>
      <c r="E101">
        <f t="shared" si="6"/>
        <v>112.28276551034179</v>
      </c>
      <c r="F101">
        <f t="shared" si="7"/>
        <v>3.9986727644624422E-9</v>
      </c>
    </row>
    <row r="102" spans="1:6" x14ac:dyDescent="0.3">
      <c r="A102">
        <v>95</v>
      </c>
      <c r="B102">
        <v>474.8</v>
      </c>
      <c r="C102">
        <f t="shared" si="4"/>
        <v>541.8447604983154</v>
      </c>
      <c r="D102">
        <f t="shared" si="5"/>
        <v>4494.9999102764705</v>
      </c>
      <c r="E102">
        <f t="shared" si="6"/>
        <v>132.95523950168462</v>
      </c>
      <c r="F102">
        <f t="shared" si="7"/>
        <v>9.3751037981239258E-10</v>
      </c>
    </row>
    <row r="103" spans="1:6" x14ac:dyDescent="0.3">
      <c r="A103">
        <v>96</v>
      </c>
      <c r="B103">
        <v>649.08000000000004</v>
      </c>
      <c r="C103">
        <f t="shared" si="4"/>
        <v>536.47574151923266</v>
      </c>
      <c r="D103">
        <f t="shared" si="5"/>
        <v>12679.719028003474</v>
      </c>
      <c r="E103">
        <f t="shared" si="6"/>
        <v>312.60425848076738</v>
      </c>
      <c r="F103">
        <f t="shared" si="7"/>
        <v>2.1084676935850565E-10</v>
      </c>
    </row>
    <row r="104" spans="1:6" x14ac:dyDescent="0.3">
      <c r="A104">
        <v>97</v>
      </c>
      <c r="B104">
        <v>653.77</v>
      </c>
      <c r="C104">
        <f t="shared" si="4"/>
        <v>530.91919889997337</v>
      </c>
      <c r="D104">
        <f t="shared" si="5"/>
        <v>15092.319330918301</v>
      </c>
      <c r="E104">
        <f t="shared" si="6"/>
        <v>322.85080110002662</v>
      </c>
      <c r="F104">
        <f t="shared" si="7"/>
        <v>4.5487122397352591E-11</v>
      </c>
    </row>
    <row r="105" spans="1:6" x14ac:dyDescent="0.3">
      <c r="A105">
        <v>98</v>
      </c>
      <c r="B105">
        <v>442.8</v>
      </c>
      <c r="C105">
        <f t="shared" si="4"/>
        <v>525.18438062206747</v>
      </c>
      <c r="D105">
        <f t="shared" si="5"/>
        <v>6787.1861704816838</v>
      </c>
      <c r="E105">
        <f t="shared" si="6"/>
        <v>117.61561937793255</v>
      </c>
      <c r="F105">
        <f t="shared" si="7"/>
        <v>9.4132723008767905E-12</v>
      </c>
    </row>
    <row r="106" spans="1:6" x14ac:dyDescent="0.3">
      <c r="A106">
        <v>99</v>
      </c>
      <c r="B106">
        <v>484.7</v>
      </c>
      <c r="C106">
        <f t="shared" si="4"/>
        <v>519.2807357678854</v>
      </c>
      <c r="D106">
        <f t="shared" si="5"/>
        <v>1195.8272862483097</v>
      </c>
      <c r="E106">
        <f t="shared" si="6"/>
        <v>165.41926423211459</v>
      </c>
      <c r="F106">
        <f t="shared" si="7"/>
        <v>1.8686304708937762E-12</v>
      </c>
    </row>
    <row r="107" spans="1:6" x14ac:dyDescent="0.3">
      <c r="A107">
        <v>100</v>
      </c>
      <c r="B107">
        <v>685.46</v>
      </c>
      <c r="C107">
        <f t="shared" si="4"/>
        <v>513.21788871946421</v>
      </c>
      <c r="D107">
        <f t="shared" si="5"/>
        <v>29667.344898376487</v>
      </c>
      <c r="E107">
        <f t="shared" si="6"/>
        <v>372.24211128053582</v>
      </c>
      <c r="F107">
        <f t="shared" si="7"/>
        <v>3.558253433280204E-13</v>
      </c>
    </row>
    <row r="108" spans="1:6" x14ac:dyDescent="0.3">
      <c r="A108">
        <v>101</v>
      </c>
      <c r="B108">
        <v>396.55</v>
      </c>
      <c r="C108">
        <f t="shared" si="4"/>
        <v>507.00561318727875</v>
      </c>
      <c r="D108">
        <f t="shared" si="5"/>
        <v>12200.442484577747</v>
      </c>
      <c r="E108">
        <f t="shared" si="6"/>
        <v>89.544386812721257</v>
      </c>
      <c r="F108">
        <f t="shared" si="7"/>
        <v>6.4995153509010981E-14</v>
      </c>
    </row>
    <row r="109" spans="1:6" x14ac:dyDescent="0.3">
      <c r="A109">
        <v>102</v>
      </c>
      <c r="B109">
        <v>457.71</v>
      </c>
      <c r="C109">
        <f t="shared" si="4"/>
        <v>500.65380616629142</v>
      </c>
      <c r="D109">
        <f t="shared" si="5"/>
        <v>1844.1704880480106</v>
      </c>
      <c r="E109">
        <f t="shared" si="6"/>
        <v>157.05619383370856</v>
      </c>
      <c r="F109">
        <f t="shared" si="7"/>
        <v>1.1388216547801533E-14</v>
      </c>
    </row>
    <row r="110" spans="1:6" x14ac:dyDescent="0.3">
      <c r="A110">
        <v>103</v>
      </c>
      <c r="B110">
        <v>480.81</v>
      </c>
      <c r="C110">
        <f t="shared" si="4"/>
        <v>494.17246191549361</v>
      </c>
      <c r="D110">
        <f t="shared" si="5"/>
        <v>178.55538844301719</v>
      </c>
      <c r="E110">
        <f t="shared" si="6"/>
        <v>186.63753808450639</v>
      </c>
      <c r="F110">
        <f t="shared" si="7"/>
        <v>1.9140844966846291E-15</v>
      </c>
    </row>
    <row r="111" spans="1:6" x14ac:dyDescent="0.3">
      <c r="A111">
        <v>104</v>
      </c>
      <c r="B111">
        <v>544.54999999999995</v>
      </c>
      <c r="C111">
        <f t="shared" si="4"/>
        <v>487.57164605557892</v>
      </c>
      <c r="D111">
        <f t="shared" si="5"/>
        <v>3246.5328182157195</v>
      </c>
      <c r="E111">
        <f t="shared" si="6"/>
        <v>256.97835394442103</v>
      </c>
      <c r="F111">
        <f t="shared" si="7"/>
        <v>3.0860086619983754E-16</v>
      </c>
    </row>
    <row r="112" spans="1:6" x14ac:dyDescent="0.3">
      <c r="A112">
        <v>105</v>
      </c>
      <c r="B112">
        <v>461.63</v>
      </c>
      <c r="C112">
        <f t="shared" si="4"/>
        <v>480.86146987737948</v>
      </c>
      <c r="D112">
        <f t="shared" si="5"/>
        <v>369.84943364455438</v>
      </c>
      <c r="E112">
        <f t="shared" si="6"/>
        <v>180.76853012262052</v>
      </c>
      <c r="F112">
        <f t="shared" si="7"/>
        <v>4.7726965421151284E-17</v>
      </c>
    </row>
    <row r="113" spans="1:6" x14ac:dyDescent="0.3">
      <c r="A113">
        <v>106</v>
      </c>
      <c r="B113">
        <v>549.71</v>
      </c>
      <c r="C113">
        <f t="shared" si="4"/>
        <v>474.05206495126964</v>
      </c>
      <c r="D113">
        <f t="shared" si="5"/>
        <v>5724.1231358379073</v>
      </c>
      <c r="E113">
        <f t="shared" si="6"/>
        <v>275.65793504873039</v>
      </c>
      <c r="F113">
        <f t="shared" si="7"/>
        <v>7.0804547101195009E-18</v>
      </c>
    </row>
    <row r="114" spans="1:6" x14ac:dyDescent="0.3">
      <c r="A114">
        <v>107</v>
      </c>
      <c r="B114">
        <v>554.5</v>
      </c>
      <c r="C114">
        <f t="shared" si="4"/>
        <v>467.153558124916</v>
      </c>
      <c r="D114">
        <f t="shared" si="5"/>
        <v>7629.4009082374268</v>
      </c>
      <c r="E114">
        <f t="shared" si="6"/>
        <v>287.346441875084</v>
      </c>
      <c r="F114">
        <f t="shared" si="7"/>
        <v>1.0076022359420655E-18</v>
      </c>
    </row>
    <row r="115" spans="1:6" x14ac:dyDescent="0.3">
      <c r="A115">
        <v>108</v>
      </c>
      <c r="B115">
        <v>430.83</v>
      </c>
      <c r="C115">
        <f t="shared" si="4"/>
        <v>460.17604699355257</v>
      </c>
      <c r="D115">
        <f t="shared" si="5"/>
        <v>861.19047414779709</v>
      </c>
      <c r="E115">
        <f t="shared" si="6"/>
        <v>170.65395300644741</v>
      </c>
      <c r="F115">
        <f t="shared" si="7"/>
        <v>1.3754592934948975E-19</v>
      </c>
    </row>
    <row r="116" spans="1:6" x14ac:dyDescent="0.3">
      <c r="A116">
        <v>109</v>
      </c>
      <c r="B116">
        <v>452.26</v>
      </c>
      <c r="C116">
        <f t="shared" si="4"/>
        <v>453.12957592340564</v>
      </c>
      <c r="D116">
        <f t="shared" si="5"/>
        <v>0.75616228656678564</v>
      </c>
      <c r="E116">
        <f t="shared" si="6"/>
        <v>199.13042407659435</v>
      </c>
      <c r="F116">
        <f t="shared" si="7"/>
        <v>1.8010966050987735E-20</v>
      </c>
    </row>
    <row r="117" spans="1:6" x14ac:dyDescent="0.3">
      <c r="A117">
        <v>110</v>
      </c>
      <c r="B117">
        <v>387.28</v>
      </c>
      <c r="C117">
        <f t="shared" si="4"/>
        <v>446.02411270501864</v>
      </c>
      <c r="D117">
        <f t="shared" si="5"/>
        <v>3450.8707774999352</v>
      </c>
      <c r="E117">
        <f t="shared" si="6"/>
        <v>141.25588729498133</v>
      </c>
      <c r="F117">
        <f t="shared" si="7"/>
        <v>2.2623350254609634E-21</v>
      </c>
    </row>
    <row r="118" spans="1:6" x14ac:dyDescent="0.3">
      <c r="A118">
        <v>111</v>
      </c>
      <c r="B118">
        <v>413.44</v>
      </c>
      <c r="C118">
        <f t="shared" si="4"/>
        <v>438.86952590904644</v>
      </c>
      <c r="D118">
        <f t="shared" si="5"/>
        <v>646.66078795886449</v>
      </c>
      <c r="E118">
        <f t="shared" si="6"/>
        <v>174.57047409095355</v>
      </c>
      <c r="F118">
        <f t="shared" si="7"/>
        <v>2.7258846691051178E-22</v>
      </c>
    </row>
    <row r="119" spans="1:6" x14ac:dyDescent="0.3">
      <c r="A119">
        <v>112</v>
      </c>
      <c r="B119">
        <v>439.6</v>
      </c>
      <c r="C119">
        <f t="shared" si="4"/>
        <v>431.67556301264682</v>
      </c>
      <c r="D119">
        <f t="shared" si="5"/>
        <v>62.796701566531517</v>
      </c>
      <c r="E119">
        <f t="shared" si="6"/>
        <v>207.9244369873532</v>
      </c>
      <c r="F119">
        <f t="shared" si="7"/>
        <v>3.1505667186794573E-23</v>
      </c>
    </row>
    <row r="120" spans="1:6" x14ac:dyDescent="0.3">
      <c r="A120">
        <v>113</v>
      </c>
      <c r="B120">
        <v>429.73</v>
      </c>
      <c r="C120">
        <f t="shared" si="4"/>
        <v>424.45182935990687</v>
      </c>
      <c r="D120">
        <f t="shared" si="5"/>
        <v>27.859085305941345</v>
      </c>
      <c r="E120">
        <f t="shared" si="6"/>
        <v>205.27817064009315</v>
      </c>
      <c r="F120">
        <f t="shared" si="7"/>
        <v>3.4930156462468438E-24</v>
      </c>
    </row>
    <row r="121" spans="1:6" x14ac:dyDescent="0.3">
      <c r="A121">
        <v>114</v>
      </c>
      <c r="B121">
        <v>452.21</v>
      </c>
      <c r="C121">
        <f t="shared" si="4"/>
        <v>417.20776801485079</v>
      </c>
      <c r="D121">
        <f t="shared" si="5"/>
        <v>1225.1562439422014</v>
      </c>
      <c r="E121">
        <f t="shared" si="6"/>
        <v>235.00223198514919</v>
      </c>
      <c r="F121">
        <f t="shared" si="7"/>
        <v>3.7148649243777373E-25</v>
      </c>
    </row>
    <row r="122" spans="1:6" x14ac:dyDescent="0.3">
      <c r="A122">
        <v>115</v>
      </c>
      <c r="B122">
        <v>417.06</v>
      </c>
      <c r="C122">
        <f t="shared" si="4"/>
        <v>409.95264056049865</v>
      </c>
      <c r="D122">
        <f t="shared" si="5"/>
        <v>50.514558202268965</v>
      </c>
      <c r="E122">
        <f t="shared" si="6"/>
        <v>207.10735943950135</v>
      </c>
      <c r="F122">
        <f t="shared" si="7"/>
        <v>3.7897989338048722E-26</v>
      </c>
    </row>
    <row r="123" spans="1:6" x14ac:dyDescent="0.3">
      <c r="A123">
        <v>116</v>
      </c>
      <c r="B123">
        <v>425.86</v>
      </c>
      <c r="C123">
        <f t="shared" si="4"/>
        <v>402.69550889222768</v>
      </c>
      <c r="D123">
        <f t="shared" si="5"/>
        <v>536.59364828206355</v>
      </c>
      <c r="E123">
        <f t="shared" si="6"/>
        <v>223.16449110777233</v>
      </c>
      <c r="F123">
        <f t="shared" si="7"/>
        <v>3.7086850837448987E-27</v>
      </c>
    </row>
    <row r="124" spans="1:6" x14ac:dyDescent="0.3">
      <c r="A124">
        <v>117</v>
      </c>
      <c r="B124">
        <v>388</v>
      </c>
      <c r="C124">
        <f t="shared" si="4"/>
        <v>395.44521804835142</v>
      </c>
      <c r="D124">
        <f t="shared" si="5"/>
        <v>55.431271787497742</v>
      </c>
      <c r="E124">
        <f t="shared" si="6"/>
        <v>192.55478195164858</v>
      </c>
      <c r="F124">
        <f t="shared" si="7"/>
        <v>3.4814037434728084E-28</v>
      </c>
    </row>
    <row r="125" spans="1:6" x14ac:dyDescent="0.3">
      <c r="A125">
        <v>118</v>
      </c>
      <c r="B125">
        <v>372.79</v>
      </c>
      <c r="C125">
        <f t="shared" si="4"/>
        <v>388.21038011541475</v>
      </c>
      <c r="D125">
        <f t="shared" si="5"/>
        <v>237.78812290387799</v>
      </c>
      <c r="E125">
        <f t="shared" si="6"/>
        <v>184.57961988458527</v>
      </c>
      <c r="F125">
        <f t="shared" si="7"/>
        <v>3.1348695431036562E-29</v>
      </c>
    </row>
    <row r="126" spans="1:6" x14ac:dyDescent="0.3">
      <c r="A126">
        <v>119</v>
      </c>
      <c r="B126">
        <v>336.33</v>
      </c>
      <c r="C126">
        <f t="shared" si="4"/>
        <v>380.99935924023362</v>
      </c>
      <c r="D126">
        <f t="shared" si="5"/>
        <v>1995.3516549330457</v>
      </c>
      <c r="E126">
        <f t="shared" si="6"/>
        <v>155.33064075976637</v>
      </c>
      <c r="F126">
        <f t="shared" si="7"/>
        <v>2.7077913657352041E-30</v>
      </c>
    </row>
    <row r="127" spans="1:6" x14ac:dyDescent="0.3">
      <c r="A127">
        <v>120</v>
      </c>
      <c r="B127">
        <v>304.89999999999998</v>
      </c>
      <c r="C127">
        <f t="shared" si="4"/>
        <v>373.82025777521665</v>
      </c>
      <c r="D127">
        <f t="shared" si="5"/>
        <v>4750.0019318023133</v>
      </c>
      <c r="E127">
        <f t="shared" si="6"/>
        <v>131.07974222478333</v>
      </c>
      <c r="F127">
        <f t="shared" si="7"/>
        <v>2.2435800613699074E-31</v>
      </c>
    </row>
    <row r="128" spans="1:6" x14ac:dyDescent="0.3">
      <c r="A128">
        <v>121</v>
      </c>
      <c r="B128">
        <v>360.49</v>
      </c>
      <c r="C128">
        <f t="shared" si="4"/>
        <v>366.68090357802708</v>
      </c>
      <c r="D128">
        <f t="shared" si="5"/>
        <v>38.327287112428444</v>
      </c>
      <c r="E128">
        <f t="shared" si="6"/>
        <v>193.80909642197292</v>
      </c>
      <c r="F128">
        <f t="shared" si="7"/>
        <v>1.7831939853091027E-32</v>
      </c>
    </row>
    <row r="129" spans="1:6" x14ac:dyDescent="0.3">
      <c r="A129">
        <v>122</v>
      </c>
      <c r="B129">
        <v>435.06</v>
      </c>
      <c r="C129">
        <f t="shared" si="4"/>
        <v>359.58883848120348</v>
      </c>
      <c r="D129">
        <f t="shared" si="5"/>
        <v>5695.8962209962729</v>
      </c>
      <c r="E129">
        <f t="shared" si="6"/>
        <v>275.47116151879652</v>
      </c>
      <c r="F129">
        <f t="shared" si="7"/>
        <v>1.3595220492021624E-33</v>
      </c>
    </row>
    <row r="130" spans="1:6" x14ac:dyDescent="0.3">
      <c r="A130">
        <v>123</v>
      </c>
      <c r="B130">
        <v>401.43</v>
      </c>
      <c r="C130">
        <f t="shared" si="4"/>
        <v>352.5513079419822</v>
      </c>
      <c r="D130">
        <f t="shared" si="5"/>
        <v>2389.1265373025331</v>
      </c>
      <c r="E130">
        <f t="shared" si="6"/>
        <v>248.8786920580178</v>
      </c>
      <c r="F130">
        <f t="shared" si="7"/>
        <v>9.9427052849430617E-35</v>
      </c>
    </row>
    <row r="131" spans="1:6" x14ac:dyDescent="0.3">
      <c r="A131">
        <v>124</v>
      </c>
      <c r="B131">
        <v>380.36</v>
      </c>
      <c r="C131">
        <f t="shared" si="4"/>
        <v>345.57525187729198</v>
      </c>
      <c r="D131">
        <f t="shared" si="5"/>
        <v>1209.9787019602404</v>
      </c>
      <c r="E131">
        <f t="shared" si="6"/>
        <v>234.78474812270804</v>
      </c>
      <c r="F131">
        <f t="shared" si="7"/>
        <v>6.9751495526380558E-36</v>
      </c>
    </row>
    <row r="132" spans="1:6" x14ac:dyDescent="0.3">
      <c r="A132">
        <v>125</v>
      </c>
      <c r="B132">
        <v>286.81</v>
      </c>
      <c r="C132">
        <f t="shared" si="4"/>
        <v>338.66729668373227</v>
      </c>
      <c r="D132">
        <f t="shared" si="5"/>
        <v>2689.1792193446299</v>
      </c>
      <c r="E132">
        <f t="shared" si="6"/>
        <v>148.14270331626773</v>
      </c>
      <c r="F132">
        <f t="shared" si="7"/>
        <v>4.6938923677033931E-37</v>
      </c>
    </row>
    <row r="133" spans="1:6" x14ac:dyDescent="0.3">
      <c r="A133">
        <v>126</v>
      </c>
      <c r="B133">
        <v>299.2</v>
      </c>
      <c r="C133">
        <f t="shared" si="4"/>
        <v>331.83374843733958</v>
      </c>
      <c r="D133">
        <f t="shared" si="5"/>
        <v>1064.9615370715642</v>
      </c>
      <c r="E133">
        <f t="shared" si="6"/>
        <v>167.36625156266041</v>
      </c>
      <c r="F133">
        <f t="shared" si="7"/>
        <v>3.0300052166004953E-38</v>
      </c>
    </row>
    <row r="134" spans="1:6" x14ac:dyDescent="0.3">
      <c r="A134">
        <v>127</v>
      </c>
      <c r="B134">
        <v>305.2</v>
      </c>
      <c r="C134">
        <f t="shared" si="4"/>
        <v>325.08058726310685</v>
      </c>
      <c r="D134">
        <f t="shared" si="5"/>
        <v>395.23774992600676</v>
      </c>
      <c r="E134">
        <f t="shared" si="6"/>
        <v>180.11941273689314</v>
      </c>
      <c r="F134">
        <f t="shared" si="7"/>
        <v>1.8762222055228798E-39</v>
      </c>
    </row>
    <row r="135" spans="1:6" x14ac:dyDescent="0.3">
      <c r="A135">
        <v>128</v>
      </c>
      <c r="B135">
        <v>335.8</v>
      </c>
      <c r="C135">
        <f t="shared" ref="C135:C198" si="8">$J$2*EXP(-(($A135-$J$3)^2)/(2*$J$4^2))+$J$5</f>
        <v>318.41346285957184</v>
      </c>
      <c r="D135">
        <f t="shared" si="5"/>
        <v>302.2916737354883</v>
      </c>
      <c r="E135">
        <f t="shared" si="6"/>
        <v>217.38653714042817</v>
      </c>
      <c r="F135">
        <f t="shared" si="7"/>
        <v>1.1144377458610865E-40</v>
      </c>
    </row>
    <row r="136" spans="1:6" x14ac:dyDescent="0.3">
      <c r="A136">
        <v>129</v>
      </c>
      <c r="B136">
        <v>197.91</v>
      </c>
      <c r="C136">
        <f t="shared" si="8"/>
        <v>311.83769115935155</v>
      </c>
      <c r="D136">
        <f t="shared" ref="D136:D199" si="9">(C136-B136)^2</f>
        <v>12979.518812900591</v>
      </c>
      <c r="E136">
        <f t="shared" ref="E136:E199" si="10">B136-C136+200</f>
        <v>86.072308840648446</v>
      </c>
      <c r="F136">
        <f t="shared" ref="F136:F199" si="11">$D$2*EXP(-(($A136-$D$3)^2)/(2*$D$4^2))+$E$2*EXP(-(($A136-$E$3)^2)/(2*$E$4^2))+$C$2*EXP(-(($A136-$C$3)^2)/(2*$C$4^2))+$B$2*EXP(-(($A136-$B$3)^2)/(2*$B$4^2))</f>
        <v>6.3497700897610808E-42</v>
      </c>
    </row>
    <row r="137" spans="1:6" x14ac:dyDescent="0.3">
      <c r="A137">
        <v>130</v>
      </c>
      <c r="B137">
        <v>229.04</v>
      </c>
      <c r="C137">
        <f t="shared" si="8"/>
        <v>305.35825210229081</v>
      </c>
      <c r="D137">
        <f t="shared" si="9"/>
        <v>5824.4756039488166</v>
      </c>
      <c r="E137">
        <f t="shared" si="10"/>
        <v>123.68174789770919</v>
      </c>
      <c r="F137">
        <f t="shared" si="11"/>
        <v>3.4704902971273243E-43</v>
      </c>
    </row>
    <row r="138" spans="1:6" x14ac:dyDescent="0.3">
      <c r="A138">
        <v>131</v>
      </c>
      <c r="B138">
        <v>338.21</v>
      </c>
      <c r="C138">
        <f t="shared" si="8"/>
        <v>298.97978849392655</v>
      </c>
      <c r="D138">
        <f t="shared" si="9"/>
        <v>1539.0094948112562</v>
      </c>
      <c r="E138">
        <f t="shared" si="10"/>
        <v>239.23021150607343</v>
      </c>
      <c r="F138">
        <f t="shared" si="11"/>
        <v>1.8195094451442169E-44</v>
      </c>
    </row>
    <row r="139" spans="1:6" x14ac:dyDescent="0.3">
      <c r="A139">
        <v>132</v>
      </c>
      <c r="B139">
        <v>358.16</v>
      </c>
      <c r="C139">
        <f t="shared" si="8"/>
        <v>292.70660591826015</v>
      </c>
      <c r="D139">
        <f t="shared" si="9"/>
        <v>4284.1467968195402</v>
      </c>
      <c r="E139">
        <f t="shared" si="10"/>
        <v>265.45339408173987</v>
      </c>
      <c r="F139">
        <f t="shared" si="11"/>
        <v>9.1505761666237876E-46</v>
      </c>
    </row>
    <row r="140" spans="1:6" x14ac:dyDescent="0.3">
      <c r="A140">
        <v>133</v>
      </c>
      <c r="B140">
        <v>354.93</v>
      </c>
      <c r="C140">
        <f t="shared" si="8"/>
        <v>286.5426736703925</v>
      </c>
      <c r="D140">
        <f t="shared" si="9"/>
        <v>4676.826402512228</v>
      </c>
      <c r="E140">
        <f t="shared" si="10"/>
        <v>268.3873263296075</v>
      </c>
      <c r="F140">
        <f t="shared" si="11"/>
        <v>4.4144155437832438E-47</v>
      </c>
    </row>
    <row r="141" spans="1:6" x14ac:dyDescent="0.3">
      <c r="A141">
        <v>134</v>
      </c>
      <c r="B141">
        <v>208</v>
      </c>
      <c r="C141">
        <f t="shared" si="8"/>
        <v>280.49162667141741</v>
      </c>
      <c r="D141">
        <f t="shared" si="9"/>
        <v>5255.0359374681557</v>
      </c>
      <c r="E141">
        <f t="shared" si="10"/>
        <v>127.50837332858259</v>
      </c>
      <c r="F141">
        <f t="shared" si="11"/>
        <v>2.0428130825563403E-48</v>
      </c>
    </row>
    <row r="142" spans="1:6" x14ac:dyDescent="0.3">
      <c r="A142">
        <v>135</v>
      </c>
      <c r="B142">
        <v>190.76</v>
      </c>
      <c r="C142">
        <f t="shared" si="8"/>
        <v>274.5567683250963</v>
      </c>
      <c r="D142">
        <f t="shared" si="9"/>
        <v>7021.898381729864</v>
      </c>
      <c r="E142">
        <f t="shared" si="10"/>
        <v>116.20323167490369</v>
      </c>
      <c r="F142">
        <f t="shared" si="11"/>
        <v>9.068066466802307E-50</v>
      </c>
    </row>
    <row r="143" spans="1:6" x14ac:dyDescent="0.3">
      <c r="A143">
        <v>136</v>
      </c>
      <c r="B143">
        <v>253.46</v>
      </c>
      <c r="C143">
        <f t="shared" si="8"/>
        <v>268.74107427325924</v>
      </c>
      <c r="D143">
        <f t="shared" si="9"/>
        <v>233.51123094486528</v>
      </c>
      <c r="E143">
        <f t="shared" si="10"/>
        <v>184.71892572674076</v>
      </c>
      <c r="F143">
        <f t="shared" si="11"/>
        <v>3.8612809739442502E-51</v>
      </c>
    </row>
    <row r="144" spans="1:6" x14ac:dyDescent="0.3">
      <c r="A144">
        <v>137</v>
      </c>
      <c r="B144">
        <v>286.25</v>
      </c>
      <c r="C144">
        <f t="shared" si="8"/>
        <v>263.04719700459668</v>
      </c>
      <c r="D144">
        <f t="shared" si="9"/>
        <v>538.37006684349717</v>
      </c>
      <c r="E144">
        <f t="shared" si="10"/>
        <v>223.20280299540332</v>
      </c>
      <c r="F144">
        <f t="shared" si="11"/>
        <v>1.5771709222734536E-52</v>
      </c>
    </row>
    <row r="145" spans="1:6" x14ac:dyDescent="0.3">
      <c r="A145">
        <v>138</v>
      </c>
      <c r="B145">
        <v>325.7</v>
      </c>
      <c r="C145">
        <f t="shared" si="8"/>
        <v>257.47747126952191</v>
      </c>
      <c r="D145">
        <f t="shared" si="9"/>
        <v>4654.3134263809061</v>
      </c>
      <c r="E145">
        <f t="shared" si="10"/>
        <v>268.22252873047807</v>
      </c>
      <c r="F145">
        <f t="shared" si="11"/>
        <v>6.1795487698784971E-54</v>
      </c>
    </row>
    <row r="146" spans="1:6" x14ac:dyDescent="0.3">
      <c r="A146">
        <v>139</v>
      </c>
      <c r="B146">
        <v>275.89</v>
      </c>
      <c r="C146">
        <f t="shared" si="8"/>
        <v>252.03392025210394</v>
      </c>
      <c r="D146">
        <f t="shared" si="9"/>
        <v>569.11254093797595</v>
      </c>
      <c r="E146">
        <f t="shared" si="10"/>
        <v>223.85607974789605</v>
      </c>
      <c r="F146">
        <f t="shared" si="11"/>
        <v>2.3225518208086902E-55</v>
      </c>
    </row>
    <row r="147" spans="1:6" x14ac:dyDescent="0.3">
      <c r="A147">
        <v>140</v>
      </c>
      <c r="B147">
        <v>255.14</v>
      </c>
      <c r="C147">
        <f t="shared" si="8"/>
        <v>246.71826244868197</v>
      </c>
      <c r="D147">
        <f t="shared" si="9"/>
        <v>70.925663383279996</v>
      </c>
      <c r="E147">
        <f t="shared" si="10"/>
        <v>208.42173755131802</v>
      </c>
      <c r="F147">
        <f t="shared" si="11"/>
        <v>8.3734553240938671E-57</v>
      </c>
    </row>
    <row r="148" spans="1:6" x14ac:dyDescent="0.3">
      <c r="A148">
        <v>141</v>
      </c>
      <c r="B148">
        <v>270.86</v>
      </c>
      <c r="C148">
        <f t="shared" si="8"/>
        <v>241.53191920168302</v>
      </c>
      <c r="D148">
        <f t="shared" si="9"/>
        <v>860.13632331260965</v>
      </c>
      <c r="E148">
        <f t="shared" si="10"/>
        <v>229.32808079831699</v>
      </c>
      <c r="F148">
        <f t="shared" si="11"/>
        <v>2.8958405713678358E-58</v>
      </c>
    </row>
    <row r="149" spans="1:6" x14ac:dyDescent="0.3">
      <c r="A149">
        <v>142</v>
      </c>
      <c r="B149">
        <v>200.14</v>
      </c>
      <c r="C149">
        <f t="shared" si="8"/>
        <v>236.47602283636013</v>
      </c>
      <c r="D149">
        <f t="shared" si="9"/>
        <v>1320.306555564486</v>
      </c>
      <c r="E149">
        <f t="shared" si="10"/>
        <v>163.66397716363986</v>
      </c>
      <c r="F149">
        <f t="shared" si="11"/>
        <v>9.6067222678126928E-60</v>
      </c>
    </row>
    <row r="150" spans="1:6" x14ac:dyDescent="0.3">
      <c r="A150">
        <v>143</v>
      </c>
      <c r="B150">
        <v>184.72</v>
      </c>
      <c r="C150">
        <f t="shared" si="8"/>
        <v>231.55142534764923</v>
      </c>
      <c r="D150">
        <f t="shared" si="9"/>
        <v>2193.1824000924425</v>
      </c>
      <c r="E150">
        <f t="shared" si="10"/>
        <v>153.16857465235077</v>
      </c>
      <c r="F150">
        <f t="shared" si="11"/>
        <v>3.0570776389869996E-61</v>
      </c>
    </row>
    <row r="151" spans="1:6" x14ac:dyDescent="0.3">
      <c r="A151">
        <v>144</v>
      </c>
      <c r="B151">
        <v>234.7</v>
      </c>
      <c r="C151">
        <f t="shared" si="8"/>
        <v>226.75870758409516</v>
      </c>
      <c r="D151">
        <f t="shared" si="9"/>
        <v>63.064125234907507</v>
      </c>
      <c r="E151">
        <f t="shared" si="10"/>
        <v>207.94129241590483</v>
      </c>
      <c r="F151">
        <f t="shared" si="11"/>
        <v>9.3318628547979328E-63</v>
      </c>
    </row>
    <row r="152" spans="1:6" x14ac:dyDescent="0.3">
      <c r="A152">
        <v>145</v>
      </c>
      <c r="B152">
        <v>243.23</v>
      </c>
      <c r="C152">
        <f t="shared" si="8"/>
        <v>222.09818887581667</v>
      </c>
      <c r="D152">
        <f t="shared" si="9"/>
        <v>446.55344138815769</v>
      </c>
      <c r="E152">
        <f t="shared" si="10"/>
        <v>221.13181112418332</v>
      </c>
      <c r="F152">
        <f t="shared" si="11"/>
        <v>2.7325044183346485E-64</v>
      </c>
    </row>
    <row r="153" spans="1:6" x14ac:dyDescent="0.3">
      <c r="A153">
        <v>146</v>
      </c>
      <c r="B153">
        <v>228.84</v>
      </c>
      <c r="C153">
        <f t="shared" si="8"/>
        <v>217.56993705375282</v>
      </c>
      <c r="D153">
        <f t="shared" si="9"/>
        <v>127.01431881237366</v>
      </c>
      <c r="E153">
        <f t="shared" si="10"/>
        <v>211.27006294624718</v>
      </c>
      <c r="F153">
        <f t="shared" si="11"/>
        <v>7.6751000275584147E-66</v>
      </c>
    </row>
    <row r="154" spans="1:6" x14ac:dyDescent="0.3">
      <c r="A154">
        <v>147</v>
      </c>
      <c r="B154">
        <v>260.42</v>
      </c>
      <c r="C154">
        <f t="shared" si="8"/>
        <v>213.17377880794777</v>
      </c>
      <c r="D154">
        <f t="shared" si="9"/>
        <v>2232.2054169283269</v>
      </c>
      <c r="E154">
        <f t="shared" si="10"/>
        <v>247.24622119205225</v>
      </c>
      <c r="F154">
        <f t="shared" si="11"/>
        <v>2.0679396566429092E-67</v>
      </c>
    </row>
    <row r="155" spans="1:6" x14ac:dyDescent="0.3">
      <c r="A155">
        <v>148</v>
      </c>
      <c r="B155">
        <v>270.37</v>
      </c>
      <c r="C155">
        <f t="shared" si="8"/>
        <v>208.90931033337645</v>
      </c>
      <c r="D155">
        <f t="shared" si="9"/>
        <v>3777.4163742970068</v>
      </c>
      <c r="E155">
        <f t="shared" si="10"/>
        <v>261.46068966662358</v>
      </c>
      <c r="F155">
        <f t="shared" si="11"/>
        <v>5.3446875970464187E-69</v>
      </c>
    </row>
    <row r="156" spans="1:6" x14ac:dyDescent="0.3">
      <c r="A156">
        <v>149</v>
      </c>
      <c r="B156">
        <v>219.44</v>
      </c>
      <c r="C156">
        <f t="shared" si="8"/>
        <v>204.77590821277386</v>
      </c>
      <c r="D156">
        <f t="shared" si="9"/>
        <v>215.03558794419317</v>
      </c>
      <c r="E156">
        <f t="shared" si="10"/>
        <v>214.66409178722614</v>
      </c>
      <c r="F156">
        <f t="shared" si="11"/>
        <v>1.325065769510887E-70</v>
      </c>
    </row>
    <row r="157" spans="1:6" x14ac:dyDescent="0.3">
      <c r="A157">
        <v>150</v>
      </c>
      <c r="B157">
        <v>195.6</v>
      </c>
      <c r="C157">
        <f t="shared" si="8"/>
        <v>200.77274048709424</v>
      </c>
      <c r="D157">
        <f t="shared" si="9"/>
        <v>26.757244146824007</v>
      </c>
      <c r="E157">
        <f t="shared" si="10"/>
        <v>194.82725951290575</v>
      </c>
      <c r="F157">
        <f t="shared" si="11"/>
        <v>3.1512524095293963E-72</v>
      </c>
    </row>
    <row r="158" spans="1:6" x14ac:dyDescent="0.3">
      <c r="A158">
        <v>151</v>
      </c>
      <c r="B158">
        <v>166.77</v>
      </c>
      <c r="C158">
        <f t="shared" si="8"/>
        <v>196.89877786557537</v>
      </c>
      <c r="D158">
        <f t="shared" si="9"/>
        <v>907.74325567318363</v>
      </c>
      <c r="E158">
        <f t="shared" si="10"/>
        <v>169.87122213442464</v>
      </c>
      <c r="F158">
        <f t="shared" si="11"/>
        <v>7.1888528268126477E-74</v>
      </c>
    </row>
    <row r="159" spans="1:6" x14ac:dyDescent="0.3">
      <c r="A159">
        <v>152</v>
      </c>
      <c r="B159">
        <v>146.80000000000001</v>
      </c>
      <c r="C159">
        <f t="shared" si="8"/>
        <v>193.1528050289057</v>
      </c>
      <c r="D159">
        <f t="shared" si="9"/>
        <v>2148.582534047745</v>
      </c>
      <c r="E159">
        <f t="shared" si="10"/>
        <v>153.64719497109431</v>
      </c>
      <c r="F159">
        <f t="shared" si="11"/>
        <v>1.5731373437594025E-75</v>
      </c>
    </row>
    <row r="160" spans="1:6" x14ac:dyDescent="0.3">
      <c r="A160">
        <v>153</v>
      </c>
      <c r="B160">
        <v>152.37</v>
      </c>
      <c r="C160">
        <f t="shared" si="8"/>
        <v>189.53343198066827</v>
      </c>
      <c r="D160">
        <f t="shared" si="9"/>
        <v>1381.1206765817567</v>
      </c>
      <c r="E160">
        <f t="shared" si="10"/>
        <v>162.83656801933174</v>
      </c>
      <c r="F160">
        <f t="shared" si="11"/>
        <v>3.3022073121021216E-77</v>
      </c>
    </row>
    <row r="161" spans="1:6" x14ac:dyDescent="0.3">
      <c r="A161">
        <v>154</v>
      </c>
      <c r="B161">
        <v>191.89</v>
      </c>
      <c r="C161">
        <f t="shared" si="8"/>
        <v>186.03910540405269</v>
      </c>
      <c r="D161">
        <f t="shared" si="9"/>
        <v>34.232967572885265</v>
      </c>
      <c r="E161">
        <f t="shared" si="10"/>
        <v>205.8508945959473</v>
      </c>
      <c r="F161">
        <f t="shared" si="11"/>
        <v>6.6492501984707133E-79</v>
      </c>
    </row>
    <row r="162" spans="1:6" x14ac:dyDescent="0.3">
      <c r="A162">
        <v>155</v>
      </c>
      <c r="B162">
        <v>206.96</v>
      </c>
      <c r="C162">
        <f t="shared" si="8"/>
        <v>182.66811998276808</v>
      </c>
      <c r="D162">
        <f t="shared" si="9"/>
        <v>590.09543477159207</v>
      </c>
      <c r="E162">
        <f t="shared" si="10"/>
        <v>224.29188001723193</v>
      </c>
      <c r="F162">
        <f t="shared" si="11"/>
        <v>1.2843153144972992E-80</v>
      </c>
    </row>
    <row r="163" spans="1:6" x14ac:dyDescent="0.3">
      <c r="A163">
        <v>156</v>
      </c>
      <c r="B163">
        <v>134.28</v>
      </c>
      <c r="C163">
        <f t="shared" si="8"/>
        <v>179.41862964713707</v>
      </c>
      <c r="D163">
        <f t="shared" si="9"/>
        <v>2037.4958864214013</v>
      </c>
      <c r="E163">
        <f t="shared" si="10"/>
        <v>154.86137035286293</v>
      </c>
      <c r="F163">
        <f t="shared" si="11"/>
        <v>2.3795853889521099E-82</v>
      </c>
    </row>
    <row r="164" spans="1:6" x14ac:dyDescent="0.3">
      <c r="A164">
        <v>157</v>
      </c>
      <c r="B164">
        <v>152.22</v>
      </c>
      <c r="C164">
        <f t="shared" si="8"/>
        <v>176.28865870849248</v>
      </c>
      <c r="D164">
        <f t="shared" si="9"/>
        <v>579.30033202589084</v>
      </c>
      <c r="E164">
        <f t="shared" si="10"/>
        <v>175.93134129150752</v>
      </c>
      <c r="F164">
        <f t="shared" si="11"/>
        <v>4.2292326089970527E-84</v>
      </c>
    </row>
    <row r="165" spans="1:6" x14ac:dyDescent="0.3">
      <c r="A165">
        <v>158</v>
      </c>
      <c r="B165">
        <v>221.99</v>
      </c>
      <c r="C165">
        <f t="shared" si="8"/>
        <v>173.27611284721328</v>
      </c>
      <c r="D165">
        <f t="shared" si="9"/>
        <v>2373.0428015344396</v>
      </c>
      <c r="E165">
        <f t="shared" si="10"/>
        <v>248.71388715278673</v>
      </c>
      <c r="F165">
        <f t="shared" si="11"/>
        <v>7.2102860852714381E-86</v>
      </c>
    </row>
    <row r="166" spans="1:6" x14ac:dyDescent="0.3">
      <c r="A166">
        <v>159</v>
      </c>
      <c r="B166">
        <v>189.02</v>
      </c>
      <c r="C166">
        <f t="shared" si="8"/>
        <v>170.37878992201323</v>
      </c>
      <c r="D166">
        <f t="shared" si="9"/>
        <v>347.49471317163602</v>
      </c>
      <c r="E166">
        <f t="shared" si="10"/>
        <v>218.64121007798678</v>
      </c>
      <c r="F166">
        <f t="shared" si="11"/>
        <v>1.1791636084120258E-87</v>
      </c>
    </row>
    <row r="167" spans="1:6" x14ac:dyDescent="0.3">
      <c r="A167">
        <v>160</v>
      </c>
      <c r="B167">
        <v>187.02</v>
      </c>
      <c r="C167">
        <f t="shared" si="8"/>
        <v>167.59439057041672</v>
      </c>
      <c r="D167">
        <f t="shared" si="9"/>
        <v>377.35430171071522</v>
      </c>
      <c r="E167">
        <f t="shared" si="10"/>
        <v>219.42560942958329</v>
      </c>
      <c r="F167">
        <f t="shared" si="11"/>
        <v>1.8498064279112352E-89</v>
      </c>
    </row>
    <row r="168" spans="1:6" x14ac:dyDescent="0.3">
      <c r="A168">
        <v>161</v>
      </c>
      <c r="B168">
        <v>121.8</v>
      </c>
      <c r="C168">
        <f t="shared" si="8"/>
        <v>164.92052857270852</v>
      </c>
      <c r="D168">
        <f t="shared" si="9"/>
        <v>1859.3799843897721</v>
      </c>
      <c r="E168">
        <f t="shared" si="10"/>
        <v>156.87947142729149</v>
      </c>
      <c r="F168">
        <f t="shared" si="11"/>
        <v>2.7836148657733661E-91</v>
      </c>
    </row>
    <row r="169" spans="1:6" x14ac:dyDescent="0.3">
      <c r="A169">
        <v>162</v>
      </c>
      <c r="B169">
        <v>100.73</v>
      </c>
      <c r="C169">
        <f t="shared" si="8"/>
        <v>162.35474095401185</v>
      </c>
      <c r="D169">
        <f t="shared" si="9"/>
        <v>3797.6086976490642</v>
      </c>
      <c r="E169">
        <f t="shared" si="10"/>
        <v>138.37525904598817</v>
      </c>
      <c r="F169">
        <f t="shared" si="11"/>
        <v>4.0181177192671489E-93</v>
      </c>
    </row>
    <row r="170" spans="1:6" x14ac:dyDescent="0.3">
      <c r="A170">
        <v>163</v>
      </c>
      <c r="B170">
        <v>131.93</v>
      </c>
      <c r="C170">
        <f t="shared" si="8"/>
        <v>159.89449780152057</v>
      </c>
      <c r="D170">
        <f t="shared" si="9"/>
        <v>782.01313729124854</v>
      </c>
      <c r="E170">
        <f t="shared" si="10"/>
        <v>172.03550219847943</v>
      </c>
      <c r="F170">
        <f t="shared" si="11"/>
        <v>5.5637398024762804E-95</v>
      </c>
    </row>
    <row r="171" spans="1:6" x14ac:dyDescent="0.3">
      <c r="A171">
        <v>164</v>
      </c>
      <c r="B171">
        <v>125.69</v>
      </c>
      <c r="C171">
        <f t="shared" si="8"/>
        <v>157.5372117762717</v>
      </c>
      <c r="D171">
        <f t="shared" si="9"/>
        <v>1014.2448979226992</v>
      </c>
      <c r="E171">
        <f t="shared" si="10"/>
        <v>168.15278822372829</v>
      </c>
      <c r="F171">
        <f t="shared" si="11"/>
        <v>7.3899519146601513E-97</v>
      </c>
    </row>
    <row r="172" spans="1:6" x14ac:dyDescent="0.3">
      <c r="A172">
        <v>165</v>
      </c>
      <c r="B172">
        <v>195.64</v>
      </c>
      <c r="C172">
        <f t="shared" si="8"/>
        <v>155.28024730118298</v>
      </c>
      <c r="D172">
        <f t="shared" si="9"/>
        <v>1628.9096379096666</v>
      </c>
      <c r="E172">
        <f t="shared" si="10"/>
        <v>240.359752698817</v>
      </c>
      <c r="F172">
        <f t="shared" si="11"/>
        <v>9.4155796120675127E-99</v>
      </c>
    </row>
    <row r="173" spans="1:6" x14ac:dyDescent="0.3">
      <c r="A173">
        <v>166</v>
      </c>
      <c r="B173">
        <v>231.36</v>
      </c>
      <c r="C173">
        <f t="shared" si="8"/>
        <v>153.12092940938487</v>
      </c>
      <c r="D173">
        <f t="shared" si="9"/>
        <v>6121.3521668832591</v>
      </c>
      <c r="E173">
        <f t="shared" si="10"/>
        <v>278.23907059061514</v>
      </c>
      <c r="F173">
        <f t="shared" si="11"/>
        <v>1.1507557490552101E-100</v>
      </c>
    </row>
    <row r="174" spans="1:6" x14ac:dyDescent="0.3">
      <c r="A174">
        <v>167</v>
      </c>
      <c r="B174">
        <v>156.28</v>
      </c>
      <c r="C174">
        <f t="shared" si="8"/>
        <v>151.05655223913692</v>
      </c>
      <c r="D174">
        <f t="shared" si="9"/>
        <v>27.284406510465537</v>
      </c>
      <c r="E174">
        <f t="shared" si="10"/>
        <v>205.22344776086308</v>
      </c>
      <c r="F174">
        <f t="shared" si="11"/>
        <v>1.349117863576637E-102</v>
      </c>
    </row>
    <row r="175" spans="1:6" x14ac:dyDescent="0.3">
      <c r="A175">
        <v>168</v>
      </c>
      <c r="B175">
        <v>98.83</v>
      </c>
      <c r="C175">
        <f t="shared" si="8"/>
        <v>149.08438716382443</v>
      </c>
      <c r="D175">
        <f t="shared" si="9"/>
        <v>2525.503429211562</v>
      </c>
      <c r="E175">
        <f t="shared" si="10"/>
        <v>149.74561283617555</v>
      </c>
      <c r="F175">
        <f t="shared" si="11"/>
        <v>1.5172155264711491E-104</v>
      </c>
    </row>
    <row r="176" spans="1:6" x14ac:dyDescent="0.3">
      <c r="A176">
        <v>169</v>
      </c>
      <c r="B176">
        <v>113.04</v>
      </c>
      <c r="C176">
        <f t="shared" si="8"/>
        <v>147.20169054767399</v>
      </c>
      <c r="D176">
        <f t="shared" si="9"/>
        <v>1167.0211010750381</v>
      </c>
      <c r="E176">
        <f t="shared" si="10"/>
        <v>165.83830945232603</v>
      </c>
      <c r="F176">
        <f t="shared" si="11"/>
        <v>1.6367234702747671E-106</v>
      </c>
    </row>
    <row r="177" spans="1:6" x14ac:dyDescent="0.3">
      <c r="A177">
        <v>170</v>
      </c>
      <c r="B177">
        <v>167.83</v>
      </c>
      <c r="C177">
        <f t="shared" si="8"/>
        <v>145.40571111989888</v>
      </c>
      <c r="D177">
        <f t="shared" si="9"/>
        <v>502.8487317782272</v>
      </c>
      <c r="E177">
        <f t="shared" si="10"/>
        <v>222.42428888010113</v>
      </c>
      <c r="F177">
        <f t="shared" si="11"/>
        <v>1.6936902520987994E-108</v>
      </c>
    </row>
    <row r="178" spans="1:6" x14ac:dyDescent="0.3">
      <c r="A178">
        <v>171</v>
      </c>
      <c r="B178">
        <v>98.13</v>
      </c>
      <c r="C178">
        <f t="shared" si="8"/>
        <v>143.69369696197836</v>
      </c>
      <c r="D178">
        <f t="shared" si="9"/>
        <v>2076.0504808429964</v>
      </c>
      <c r="E178">
        <f t="shared" si="10"/>
        <v>154.43630303802163</v>
      </c>
      <c r="F178">
        <f t="shared" si="11"/>
        <v>1.6812152158064828E-110</v>
      </c>
    </row>
    <row r="179" spans="1:6" x14ac:dyDescent="0.3">
      <c r="A179">
        <v>172</v>
      </c>
      <c r="B179">
        <v>138.65</v>
      </c>
      <c r="C179">
        <f t="shared" si="8"/>
        <v>142.06290210468273</v>
      </c>
      <c r="D179">
        <f t="shared" si="9"/>
        <v>11.647900776147802</v>
      </c>
      <c r="E179">
        <f t="shared" si="10"/>
        <v>196.58709789531727</v>
      </c>
      <c r="F179">
        <f t="shared" si="11"/>
        <v>1.6008228765877145E-112</v>
      </c>
    </row>
    <row r="180" spans="1:6" x14ac:dyDescent="0.3">
      <c r="A180">
        <v>173</v>
      </c>
      <c r="B180">
        <v>117.97</v>
      </c>
      <c r="C180">
        <f t="shared" si="8"/>
        <v>140.51059273327496</v>
      </c>
      <c r="D180">
        <f t="shared" si="9"/>
        <v>508.07832076736804</v>
      </c>
      <c r="E180">
        <f t="shared" si="10"/>
        <v>177.45940726672504</v>
      </c>
      <c r="F180">
        <f t="shared" si="11"/>
        <v>1.4621566308291707E-114</v>
      </c>
    </row>
    <row r="181" spans="1:6" x14ac:dyDescent="0.3">
      <c r="A181">
        <v>174</v>
      </c>
      <c r="B181">
        <v>205.25</v>
      </c>
      <c r="C181">
        <f t="shared" si="8"/>
        <v>139.03405300104185</v>
      </c>
      <c r="D181">
        <f t="shared" si="9"/>
        <v>4384.5516369688339</v>
      </c>
      <c r="E181">
        <f t="shared" si="10"/>
        <v>266.21594699895815</v>
      </c>
      <c r="F181">
        <f t="shared" si="11"/>
        <v>1.2810767824846804E-116</v>
      </c>
    </row>
    <row r="182" spans="1:6" x14ac:dyDescent="0.3">
      <c r="A182">
        <v>175</v>
      </c>
      <c r="B182">
        <v>190.93</v>
      </c>
      <c r="C182">
        <f t="shared" si="8"/>
        <v>137.63059045293224</v>
      </c>
      <c r="D182">
        <f t="shared" si="9"/>
        <v>2840.8270580660587</v>
      </c>
      <c r="E182">
        <f t="shared" si="10"/>
        <v>253.29940954706777</v>
      </c>
      <c r="F182">
        <f t="shared" si="11"/>
        <v>1.0766810483414185E-118</v>
      </c>
    </row>
    <row r="183" spans="1:6" x14ac:dyDescent="0.3">
      <c r="A183">
        <v>176</v>
      </c>
      <c r="B183">
        <v>159.71</v>
      </c>
      <c r="C183">
        <f t="shared" si="8"/>
        <v>136.29754106260108</v>
      </c>
      <c r="D183">
        <f t="shared" si="9"/>
        <v>548.14323349539075</v>
      </c>
      <c r="E183">
        <f t="shared" si="10"/>
        <v>223.41245893739892</v>
      </c>
      <c r="F183">
        <f t="shared" si="11"/>
        <v>8.6801978275305007E-121</v>
      </c>
    </row>
    <row r="184" spans="1:6" x14ac:dyDescent="0.3">
      <c r="A184">
        <v>177</v>
      </c>
      <c r="B184">
        <v>86.87</v>
      </c>
      <c r="C184">
        <f t="shared" si="8"/>
        <v>135.03227388757742</v>
      </c>
      <c r="D184">
        <f t="shared" si="9"/>
        <v>2319.604626022021</v>
      </c>
      <c r="E184">
        <f t="shared" si="10"/>
        <v>151.83772611242259</v>
      </c>
      <c r="F184">
        <f t="shared" si="11"/>
        <v>6.7127863303591694E-123</v>
      </c>
    </row>
    <row r="185" spans="1:6" x14ac:dyDescent="0.3">
      <c r="A185">
        <v>178</v>
      </c>
      <c r="B185">
        <v>149.02000000000001</v>
      </c>
      <c r="C185">
        <f t="shared" si="8"/>
        <v>133.83219534858455</v>
      </c>
      <c r="D185">
        <f t="shared" si="9"/>
        <v>230.66941012955715</v>
      </c>
      <c r="E185">
        <f t="shared" si="10"/>
        <v>215.18780465141546</v>
      </c>
      <c r="F185">
        <f t="shared" si="11"/>
        <v>4.9797400252407565E-125</v>
      </c>
    </row>
    <row r="186" spans="1:6" x14ac:dyDescent="0.3">
      <c r="A186">
        <v>179</v>
      </c>
      <c r="B186">
        <v>159.36000000000001</v>
      </c>
      <c r="C186">
        <f t="shared" si="8"/>
        <v>132.694753140248</v>
      </c>
      <c r="D186">
        <f t="shared" si="9"/>
        <v>711.03539009151484</v>
      </c>
      <c r="E186">
        <f t="shared" si="10"/>
        <v>226.66524685975202</v>
      </c>
      <c r="F186">
        <f t="shared" si="11"/>
        <v>3.5435711981502479E-127</v>
      </c>
    </row>
    <row r="187" spans="1:6" x14ac:dyDescent="0.3">
      <c r="A187">
        <v>180</v>
      </c>
      <c r="B187">
        <v>121.57</v>
      </c>
      <c r="C187">
        <f t="shared" si="8"/>
        <v>131.61743978152504</v>
      </c>
      <c r="D187">
        <f t="shared" si="9"/>
        <v>100.951046163372</v>
      </c>
      <c r="E187">
        <f t="shared" si="10"/>
        <v>189.95256021847496</v>
      </c>
      <c r="F187">
        <f t="shared" si="11"/>
        <v>2.4188353222283825E-129</v>
      </c>
    </row>
    <row r="188" spans="1:6" x14ac:dyDescent="0.3">
      <c r="A188">
        <v>181</v>
      </c>
      <c r="B188">
        <v>118.39</v>
      </c>
      <c r="C188">
        <f t="shared" si="8"/>
        <v>130.59779581518262</v>
      </c>
      <c r="D188">
        <f t="shared" si="9"/>
        <v>149.03027866519031</v>
      </c>
      <c r="E188">
        <f t="shared" si="10"/>
        <v>187.79220418481736</v>
      </c>
      <c r="F188">
        <f t="shared" si="11"/>
        <v>1.583806375815594E-131</v>
      </c>
    </row>
    <row r="189" spans="1:6" x14ac:dyDescent="0.3">
      <c r="A189">
        <v>182</v>
      </c>
      <c r="B189">
        <v>122.62</v>
      </c>
      <c r="C189">
        <f t="shared" si="8"/>
        <v>129.63341266653865</v>
      </c>
      <c r="D189">
        <f t="shared" si="9"/>
        <v>49.18795723116466</v>
      </c>
      <c r="E189">
        <f t="shared" si="10"/>
        <v>192.98658733346136</v>
      </c>
      <c r="F189">
        <f t="shared" si="11"/>
        <v>9.9478337352493447E-134</v>
      </c>
    </row>
    <row r="190" spans="1:6" x14ac:dyDescent="0.3">
      <c r="A190">
        <v>183</v>
      </c>
      <c r="B190">
        <v>139.85</v>
      </c>
      <c r="C190">
        <f t="shared" si="8"/>
        <v>128.72193517246615</v>
      </c>
      <c r="D190">
        <f t="shared" si="9"/>
        <v>123.83382680579592</v>
      </c>
      <c r="E190">
        <f t="shared" si="10"/>
        <v>211.12806482753385</v>
      </c>
      <c r="F190">
        <f t="shared" si="11"/>
        <v>5.9935701832156639E-136</v>
      </c>
    </row>
    <row r="191" spans="1:6" x14ac:dyDescent="0.3">
      <c r="A191">
        <v>184</v>
      </c>
      <c r="B191">
        <v>146.82</v>
      </c>
      <c r="C191">
        <f t="shared" si="8"/>
        <v>127.86106379234411</v>
      </c>
      <c r="D191">
        <f t="shared" si="9"/>
        <v>359.44126212596518</v>
      </c>
      <c r="E191">
        <f t="shared" si="10"/>
        <v>218.95893620765588</v>
      </c>
      <c r="F191">
        <f t="shared" si="11"/>
        <v>3.4639635898384372E-138</v>
      </c>
    </row>
    <row r="192" spans="1:6" x14ac:dyDescent="0.3">
      <c r="A192">
        <v>185</v>
      </c>
      <c r="B192">
        <v>160.78</v>
      </c>
      <c r="C192">
        <f t="shared" si="8"/>
        <v>127.04855651322282</v>
      </c>
      <c r="D192">
        <f t="shared" si="9"/>
        <v>1137.8102797016427</v>
      </c>
      <c r="E192">
        <f t="shared" si="10"/>
        <v>233.73144348677718</v>
      </c>
      <c r="F192">
        <f t="shared" si="11"/>
        <v>1.9203999580829827E-140</v>
      </c>
    </row>
    <row r="193" spans="1:6" x14ac:dyDescent="0.3">
      <c r="A193">
        <v>186</v>
      </c>
      <c r="B193">
        <v>136.07</v>
      </c>
      <c r="C193">
        <f t="shared" si="8"/>
        <v>126.28223046196308</v>
      </c>
      <c r="D193">
        <f t="shared" si="9"/>
        <v>95.800432529723309</v>
      </c>
      <c r="E193">
        <f t="shared" si="10"/>
        <v>209.78776953803691</v>
      </c>
      <c r="F193">
        <f t="shared" si="11"/>
        <v>1.0212703026008202E-142</v>
      </c>
    </row>
    <row r="194" spans="1:6" x14ac:dyDescent="0.3">
      <c r="A194">
        <v>187</v>
      </c>
      <c r="B194">
        <v>85.23</v>
      </c>
      <c r="C194">
        <f t="shared" si="8"/>
        <v>125.55996323750551</v>
      </c>
      <c r="D194">
        <f t="shared" si="9"/>
        <v>1626.5059347385459</v>
      </c>
      <c r="E194">
        <f t="shared" si="10"/>
        <v>159.67003676249448</v>
      </c>
      <c r="F194">
        <f t="shared" si="11"/>
        <v>5.209791764323436E-145</v>
      </c>
    </row>
    <row r="195" spans="1:6" x14ac:dyDescent="0.3">
      <c r="A195">
        <v>188</v>
      </c>
      <c r="B195">
        <v>54.95</v>
      </c>
      <c r="C195">
        <f t="shared" si="8"/>
        <v>124.87969397673666</v>
      </c>
      <c r="D195">
        <f t="shared" si="9"/>
        <v>4890.1620996800393</v>
      </c>
      <c r="E195">
        <f t="shared" si="10"/>
        <v>130.07030602326336</v>
      </c>
      <c r="F195">
        <f t="shared" si="11"/>
        <v>2.5493570954525042E-147</v>
      </c>
    </row>
    <row r="196" spans="1:6" x14ac:dyDescent="0.3">
      <c r="A196">
        <v>189</v>
      </c>
      <c r="B196">
        <v>108.7</v>
      </c>
      <c r="C196">
        <f t="shared" si="8"/>
        <v>124.23942416764451</v>
      </c>
      <c r="D196">
        <f t="shared" si="9"/>
        <v>241.47370346197434</v>
      </c>
      <c r="E196">
        <f t="shared" si="10"/>
        <v>184.46057583235549</v>
      </c>
      <c r="F196">
        <f t="shared" si="11"/>
        <v>1.1966623474759042E-149</v>
      </c>
    </row>
    <row r="197" spans="1:6" x14ac:dyDescent="0.3">
      <c r="A197">
        <v>190</v>
      </c>
      <c r="B197">
        <v>208.6</v>
      </c>
      <c r="C197">
        <f t="shared" si="8"/>
        <v>123.63721822360212</v>
      </c>
      <c r="D197">
        <f t="shared" si="9"/>
        <v>7218.6742871838069</v>
      </c>
      <c r="E197">
        <f t="shared" si="10"/>
        <v>284.96278177639789</v>
      </c>
      <c r="F197">
        <f t="shared" si="11"/>
        <v>5.3881940281590127E-152</v>
      </c>
    </row>
    <row r="198" spans="1:6" x14ac:dyDescent="0.3">
      <c r="A198">
        <v>191</v>
      </c>
      <c r="B198">
        <v>215.58</v>
      </c>
      <c r="C198">
        <f t="shared" si="8"/>
        <v>123.07120383268878</v>
      </c>
      <c r="D198">
        <f t="shared" si="9"/>
        <v>8557.8773683251366</v>
      </c>
      <c r="E198">
        <f t="shared" si="10"/>
        <v>292.50879616731123</v>
      </c>
      <c r="F198">
        <f t="shared" si="11"/>
        <v>2.327263038974406E-154</v>
      </c>
    </row>
    <row r="199" spans="1:6" x14ac:dyDescent="0.3">
      <c r="A199">
        <v>192</v>
      </c>
      <c r="B199">
        <v>174.15</v>
      </c>
      <c r="C199">
        <f t="shared" ref="C199:C262" si="12">$J$2*EXP(-(($A199-$J$3)^2)/(2*$J$4^2))+$J$5</f>
        <v>122.53957209595875</v>
      </c>
      <c r="D199">
        <f t="shared" si="9"/>
        <v>2663.6362684382407</v>
      </c>
      <c r="E199">
        <f t="shared" si="10"/>
        <v>251.61042790404127</v>
      </c>
      <c r="F199">
        <f t="shared" si="11"/>
        <v>9.6422494851253578E-157</v>
      </c>
    </row>
    <row r="200" spans="1:6" x14ac:dyDescent="0.3">
      <c r="A200">
        <v>193</v>
      </c>
      <c r="B200">
        <v>109.56</v>
      </c>
      <c r="C200">
        <f t="shared" si="12"/>
        <v>122.04057746850114</v>
      </c>
      <c r="D200">
        <f t="shared" ref="D200:D263" si="13">(C200-B200)^2</f>
        <v>155.76481394725829</v>
      </c>
      <c r="E200">
        <f t="shared" ref="E200:E263" si="14">B200-C200+200</f>
        <v>187.51942253149886</v>
      </c>
      <c r="F200">
        <f t="shared" ref="F200:F263" si="15">$D$2*EXP(-(($A200-$D$3)^2)/(2*$D$4^2))+$E$2*EXP(-(($A200-$E$3)^2)/(2*$E$4^2))+$C$2*EXP(-(($A200-$C$3)^2)/(2*$C$4^2))+$B$2*EXP(-(($A200-$B$3)^2)/(2*$B$4^2))</f>
        <v>3.8321447266261329E-159</v>
      </c>
    </row>
    <row r="201" spans="1:6" x14ac:dyDescent="0.3">
      <c r="A201">
        <v>194</v>
      </c>
      <c r="B201">
        <v>51.09</v>
      </c>
      <c r="C201">
        <f t="shared" si="12"/>
        <v>121.57253751700863</v>
      </c>
      <c r="D201">
        <f t="shared" si="13"/>
        <v>4967.7880948365282</v>
      </c>
      <c r="E201">
        <f t="shared" si="14"/>
        <v>129.51746248299139</v>
      </c>
      <c r="F201">
        <f t="shared" si="15"/>
        <v>1.4609524692347594E-161</v>
      </c>
    </row>
    <row r="202" spans="1:6" x14ac:dyDescent="0.3">
      <c r="A202">
        <v>195</v>
      </c>
      <c r="B202">
        <v>51.17</v>
      </c>
      <c r="C202">
        <f t="shared" si="12"/>
        <v>121.1338325073886</v>
      </c>
      <c r="D202">
        <f t="shared" si="13"/>
        <v>4894.9378591219265</v>
      </c>
      <c r="E202">
        <f t="shared" si="14"/>
        <v>130.03616749261141</v>
      </c>
      <c r="F202">
        <f t="shared" si="15"/>
        <v>5.3427015814652348E-164</v>
      </c>
    </row>
    <row r="203" spans="1:6" x14ac:dyDescent="0.3">
      <c r="A203">
        <v>196</v>
      </c>
      <c r="B203">
        <v>59.54</v>
      </c>
      <c r="C203">
        <f t="shared" si="12"/>
        <v>120.72290483571656</v>
      </c>
      <c r="D203">
        <f t="shared" si="13"/>
        <v>3743.3478441363491</v>
      </c>
      <c r="E203">
        <f t="shared" si="14"/>
        <v>138.81709516428344</v>
      </c>
      <c r="F203">
        <f t="shared" si="15"/>
        <v>1.8742019857457313E-166</v>
      </c>
    </row>
    <row r="204" spans="1:6" x14ac:dyDescent="0.3">
      <c r="A204">
        <v>197</v>
      </c>
      <c r="B204">
        <v>342.49</v>
      </c>
      <c r="C204">
        <f t="shared" si="12"/>
        <v>120.33825831554988</v>
      </c>
      <c r="D204">
        <f t="shared" si="13"/>
        <v>49351.396333434663</v>
      </c>
      <c r="E204">
        <f t="shared" si="14"/>
        <v>422.15174168445014</v>
      </c>
      <c r="F204">
        <f t="shared" si="15"/>
        <v>6.3067049885376755E-169</v>
      </c>
    </row>
    <row r="205" spans="1:6" x14ac:dyDescent="0.3">
      <c r="A205">
        <v>198</v>
      </c>
      <c r="B205">
        <v>218.29</v>
      </c>
      <c r="C205">
        <f t="shared" si="12"/>
        <v>119.97845733429739</v>
      </c>
      <c r="D205">
        <f t="shared" si="13"/>
        <v>9665.1594213102635</v>
      </c>
      <c r="E205">
        <f t="shared" si="14"/>
        <v>298.31154266570263</v>
      </c>
      <c r="F205">
        <f t="shared" si="15"/>
        <v>2.0357258198728019E-171</v>
      </c>
    </row>
    <row r="206" spans="1:6" x14ac:dyDescent="0.3">
      <c r="A206">
        <v>199</v>
      </c>
      <c r="B206">
        <v>150.05000000000001</v>
      </c>
      <c r="C206">
        <f t="shared" si="12"/>
        <v>119.64212589097986</v>
      </c>
      <c r="D206">
        <f t="shared" si="13"/>
        <v>924.63880783001832</v>
      </c>
      <c r="E206">
        <f t="shared" si="14"/>
        <v>230.40787410902016</v>
      </c>
      <c r="F206">
        <f t="shared" si="15"/>
        <v>6.3032814559473831E-174</v>
      </c>
    </row>
    <row r="207" spans="1:6" x14ac:dyDescent="0.3">
      <c r="A207">
        <v>200</v>
      </c>
      <c r="B207">
        <v>95.42</v>
      </c>
      <c r="C207">
        <f t="shared" si="12"/>
        <v>119.32794652732356</v>
      </c>
      <c r="D207">
        <f t="shared" si="13"/>
        <v>571.58990715336267</v>
      </c>
      <c r="E207">
        <f t="shared" si="14"/>
        <v>176.09205347267644</v>
      </c>
      <c r="F207">
        <f t="shared" si="15"/>
        <v>1.8721677539070074E-176</v>
      </c>
    </row>
    <row r="208" spans="1:6" x14ac:dyDescent="0.3">
      <c r="A208">
        <v>201</v>
      </c>
      <c r="B208">
        <v>113.18</v>
      </c>
      <c r="C208">
        <f t="shared" si="12"/>
        <v>119.03465916370828</v>
      </c>
      <c r="D208">
        <f t="shared" si="13"/>
        <v>34.277033923193301</v>
      </c>
      <c r="E208">
        <f t="shared" si="14"/>
        <v>194.14534083629172</v>
      </c>
      <c r="F208">
        <f t="shared" si="15"/>
        <v>5.3340056051471394E-179</v>
      </c>
    </row>
    <row r="209" spans="1:6" x14ac:dyDescent="0.3">
      <c r="A209">
        <v>202</v>
      </c>
      <c r="B209">
        <v>169.23</v>
      </c>
      <c r="C209">
        <f t="shared" si="12"/>
        <v>118.76105985104591</v>
      </c>
      <c r="D209">
        <f t="shared" si="13"/>
        <v>2547.1139197587086</v>
      </c>
      <c r="E209">
        <f t="shared" si="14"/>
        <v>250.46894014895406</v>
      </c>
      <c r="F209">
        <f t="shared" si="15"/>
        <v>1.4577827967951924E-181</v>
      </c>
    </row>
    <row r="210" spans="1:6" x14ac:dyDescent="0.3">
      <c r="A210">
        <v>203</v>
      </c>
      <c r="B210">
        <v>126.52</v>
      </c>
      <c r="C210">
        <f t="shared" si="12"/>
        <v>118.50599944920114</v>
      </c>
      <c r="D210">
        <f t="shared" si="13"/>
        <v>64.22420482820435</v>
      </c>
      <c r="E210">
        <f t="shared" si="14"/>
        <v>208.01400055079887</v>
      </c>
      <c r="F210">
        <f t="shared" si="15"/>
        <v>3.8217548030722732E-184</v>
      </c>
    </row>
    <row r="211" spans="1:6" x14ac:dyDescent="0.3">
      <c r="A211">
        <v>204</v>
      </c>
      <c r="B211">
        <v>132.69999999999999</v>
      </c>
      <c r="C211">
        <f t="shared" si="12"/>
        <v>118.26838224208502</v>
      </c>
      <c r="D211">
        <f t="shared" si="13"/>
        <v>208.27159111056653</v>
      </c>
      <c r="E211">
        <f t="shared" si="14"/>
        <v>214.43161775791498</v>
      </c>
      <c r="F211">
        <f t="shared" si="15"/>
        <v>9.6108868741940367E-187</v>
      </c>
    </row>
    <row r="212" spans="1:6" x14ac:dyDescent="0.3">
      <c r="A212">
        <v>205</v>
      </c>
      <c r="B212">
        <v>123.74</v>
      </c>
      <c r="C212">
        <f t="shared" si="12"/>
        <v>118.04716449905935</v>
      </c>
      <c r="D212">
        <f t="shared" si="13"/>
        <v>32.408376040770136</v>
      </c>
      <c r="E212">
        <f t="shared" si="14"/>
        <v>205.69283550094065</v>
      </c>
      <c r="F212">
        <f t="shared" si="15"/>
        <v>2.3184341049989447E-189</v>
      </c>
    </row>
    <row r="213" spans="1:6" x14ac:dyDescent="0.3">
      <c r="A213">
        <v>206</v>
      </c>
      <c r="B213">
        <v>127.89</v>
      </c>
      <c r="C213">
        <f t="shared" si="12"/>
        <v>117.84135299178809</v>
      </c>
      <c r="D213">
        <f t="shared" si="13"/>
        <v>100.97530669564628</v>
      </c>
      <c r="E213">
        <f t="shared" si="14"/>
        <v>210.0486470082119</v>
      </c>
      <c r="F213">
        <f t="shared" si="15"/>
        <v>5.3648390136259304E-192</v>
      </c>
    </row>
    <row r="214" spans="1:6" x14ac:dyDescent="0.3">
      <c r="A214">
        <v>207</v>
      </c>
      <c r="B214">
        <v>140.66</v>
      </c>
      <c r="C214">
        <f t="shared" si="12"/>
        <v>117.65000347516565</v>
      </c>
      <c r="D214">
        <f t="shared" si="13"/>
        <v>529.4599400728888</v>
      </c>
      <c r="E214">
        <f t="shared" si="14"/>
        <v>223.00999652483435</v>
      </c>
      <c r="F214">
        <f t="shared" si="15"/>
        <v>1.1908286588227378E-194</v>
      </c>
    </row>
    <row r="215" spans="1:6" x14ac:dyDescent="0.3">
      <c r="A215">
        <v>208</v>
      </c>
      <c r="B215">
        <v>118.44</v>
      </c>
      <c r="C215">
        <f t="shared" si="12"/>
        <v>117.47221914044228</v>
      </c>
      <c r="D215">
        <f t="shared" si="13"/>
        <v>0.9365997921262802</v>
      </c>
      <c r="E215">
        <f t="shared" si="14"/>
        <v>200.96778085955771</v>
      </c>
      <c r="F215">
        <f t="shared" si="15"/>
        <v>2.5355519185295443E-197</v>
      </c>
    </row>
    <row r="216" spans="1:6" x14ac:dyDescent="0.3">
      <c r="A216">
        <v>209</v>
      </c>
      <c r="B216">
        <v>127.79</v>
      </c>
      <c r="C216">
        <f t="shared" si="12"/>
        <v>117.30714904815859</v>
      </c>
      <c r="D216">
        <f t="shared" si="13"/>
        <v>109.89016407852243</v>
      </c>
      <c r="E216">
        <f t="shared" si="14"/>
        <v>210.48285095184141</v>
      </c>
      <c r="F216">
        <f t="shared" si="15"/>
        <v>5.1787671380903655E-200</v>
      </c>
    </row>
    <row r="217" spans="1:6" x14ac:dyDescent="0.3">
      <c r="A217">
        <v>210</v>
      </c>
      <c r="B217">
        <v>135.52000000000001</v>
      </c>
      <c r="C217">
        <f t="shared" si="12"/>
        <v>117.15398654799614</v>
      </c>
      <c r="D217">
        <f t="shared" si="13"/>
        <v>337.31045011918707</v>
      </c>
      <c r="E217">
        <f t="shared" si="14"/>
        <v>218.36601345200387</v>
      </c>
      <c r="F217">
        <f t="shared" si="15"/>
        <v>1.0146374908453145E-202</v>
      </c>
    </row>
    <row r="218" spans="1:6" x14ac:dyDescent="0.3">
      <c r="A218">
        <v>211</v>
      </c>
      <c r="B218">
        <v>102.24</v>
      </c>
      <c r="C218">
        <f t="shared" si="12"/>
        <v>117.0119676921512</v>
      </c>
      <c r="D218">
        <f t="shared" si="13"/>
        <v>218.21102949795906</v>
      </c>
      <c r="E218">
        <f t="shared" si="14"/>
        <v>185.22803230784879</v>
      </c>
      <c r="F218">
        <f t="shared" si="15"/>
        <v>1.9068918978728416E-205</v>
      </c>
    </row>
    <row r="219" spans="1:6" x14ac:dyDescent="0.3">
      <c r="A219">
        <v>212</v>
      </c>
      <c r="B219">
        <v>103.16</v>
      </c>
      <c r="C219">
        <f t="shared" si="12"/>
        <v>116.88036964834775</v>
      </c>
      <c r="D219">
        <f t="shared" si="13"/>
        <v>188.24854328730231</v>
      </c>
      <c r="E219">
        <f t="shared" si="14"/>
        <v>186.27963035165226</v>
      </c>
      <c r="F219">
        <f t="shared" si="15"/>
        <v>3.4377309777285491E-208</v>
      </c>
    </row>
    <row r="220" spans="1:6" x14ac:dyDescent="0.3">
      <c r="A220">
        <v>213</v>
      </c>
      <c r="B220">
        <v>150.9</v>
      </c>
      <c r="C220">
        <f t="shared" si="12"/>
        <v>116.75850911812347</v>
      </c>
      <c r="D220">
        <f t="shared" si="13"/>
        <v>1165.6413996372587</v>
      </c>
      <c r="E220">
        <f t="shared" si="14"/>
        <v>234.14149088187654</v>
      </c>
      <c r="F220">
        <f t="shared" si="15"/>
        <v>5.9449519375054132E-211</v>
      </c>
    </row>
    <row r="221" spans="1:6" x14ac:dyDescent="0.3">
      <c r="A221">
        <v>214</v>
      </c>
      <c r="B221">
        <v>147.59</v>
      </c>
      <c r="C221">
        <f t="shared" si="12"/>
        <v>116.64574076555289</v>
      </c>
      <c r="D221">
        <f t="shared" si="13"/>
        <v>957.54717956866568</v>
      </c>
      <c r="E221">
        <f t="shared" si="14"/>
        <v>230.94425923444712</v>
      </c>
      <c r="F221">
        <f t="shared" si="15"/>
        <v>9.8617832769402233E-214</v>
      </c>
    </row>
    <row r="222" spans="1:6" x14ac:dyDescent="0.3">
      <c r="A222">
        <v>215</v>
      </c>
      <c r="B222">
        <v>67.98</v>
      </c>
      <c r="C222">
        <f t="shared" si="12"/>
        <v>116.54145566111508</v>
      </c>
      <c r="D222">
        <f t="shared" si="13"/>
        <v>2358.2149759264453</v>
      </c>
      <c r="E222">
        <f t="shared" si="14"/>
        <v>151.43854433888492</v>
      </c>
      <c r="F222">
        <f t="shared" si="15"/>
        <v>1.5692538639113968E-216</v>
      </c>
    </row>
    <row r="223" spans="1:6" x14ac:dyDescent="0.3">
      <c r="A223">
        <v>216</v>
      </c>
      <c r="B223">
        <v>88.69</v>
      </c>
      <c r="C223">
        <f t="shared" si="12"/>
        <v>116.44507974497067</v>
      </c>
      <c r="D223">
        <f t="shared" si="13"/>
        <v>770.34445164968122</v>
      </c>
      <c r="E223">
        <f t="shared" si="14"/>
        <v>172.24492025502934</v>
      </c>
      <c r="F223">
        <f t="shared" si="15"/>
        <v>2.3953093250569188E-219</v>
      </c>
    </row>
    <row r="224" spans="1:6" x14ac:dyDescent="0.3">
      <c r="A224">
        <v>217</v>
      </c>
      <c r="B224">
        <v>94.18</v>
      </c>
      <c r="C224">
        <f t="shared" si="12"/>
        <v>116.35607231348685</v>
      </c>
      <c r="D224">
        <f t="shared" si="13"/>
        <v>491.77818325299762</v>
      </c>
      <c r="E224">
        <f t="shared" si="14"/>
        <v>177.82392768651317</v>
      </c>
      <c r="F224">
        <f t="shared" si="15"/>
        <v>3.5072009481229913E-222</v>
      </c>
    </row>
    <row r="225" spans="1:6" x14ac:dyDescent="0.3">
      <c r="A225">
        <v>218</v>
      </c>
      <c r="B225">
        <v>177.98</v>
      </c>
      <c r="C225">
        <f t="shared" si="12"/>
        <v>116.27392453243918</v>
      </c>
      <c r="D225">
        <f t="shared" si="13"/>
        <v>3807.63974960831</v>
      </c>
      <c r="E225">
        <f t="shared" si="14"/>
        <v>261.70607546756082</v>
      </c>
      <c r="F225">
        <f t="shared" si="15"/>
        <v>4.9259538715620804E-225</v>
      </c>
    </row>
    <row r="226" spans="1:6" x14ac:dyDescent="0.3">
      <c r="A226">
        <v>219</v>
      </c>
      <c r="B226">
        <v>128.27000000000001</v>
      </c>
      <c r="C226">
        <f t="shared" si="12"/>
        <v>116.19815797992673</v>
      </c>
      <c r="D226">
        <f t="shared" si="13"/>
        <v>145.72936975760683</v>
      </c>
      <c r="E226">
        <f t="shared" si="14"/>
        <v>212.07184202007329</v>
      </c>
      <c r="F226">
        <f t="shared" si="15"/>
        <v>6.6366769385822873E-228</v>
      </c>
    </row>
    <row r="227" spans="1:6" x14ac:dyDescent="0.3">
      <c r="A227">
        <v>220</v>
      </c>
      <c r="B227">
        <v>98.16</v>
      </c>
      <c r="C227">
        <f t="shared" si="12"/>
        <v>116.12832322166309</v>
      </c>
      <c r="D227">
        <f t="shared" si="13"/>
        <v>322.86063939815733</v>
      </c>
      <c r="E227">
        <f t="shared" si="14"/>
        <v>182.0316767783369</v>
      </c>
      <c r="F227">
        <f t="shared" si="15"/>
        <v>8.5771234411570526E-231</v>
      </c>
    </row>
    <row r="228" spans="1:6" x14ac:dyDescent="0.3">
      <c r="A228">
        <v>221</v>
      </c>
      <c r="B228">
        <v>98.46</v>
      </c>
      <c r="C228">
        <f t="shared" si="12"/>
        <v>116.06399842095007</v>
      </c>
      <c r="D228">
        <f t="shared" si="13"/>
        <v>309.90076040481279</v>
      </c>
      <c r="E228">
        <f t="shared" si="14"/>
        <v>182.39600157904994</v>
      </c>
      <c r="F228">
        <f t="shared" si="15"/>
        <v>1.063318303042234E-233</v>
      </c>
    </row>
    <row r="229" spans="1:6" x14ac:dyDescent="0.3">
      <c r="A229">
        <v>222</v>
      </c>
      <c r="B229">
        <v>53.58</v>
      </c>
      <c r="C229">
        <f t="shared" si="12"/>
        <v>116.00478798530499</v>
      </c>
      <c r="D229">
        <f t="shared" si="13"/>
        <v>3896.8541550102782</v>
      </c>
      <c r="E229">
        <f t="shared" si="14"/>
        <v>137.57521201469501</v>
      </c>
      <c r="F229">
        <f t="shared" si="15"/>
        <v>1.264490481943503E-236</v>
      </c>
    </row>
    <row r="230" spans="1:6" x14ac:dyDescent="0.3">
      <c r="A230">
        <v>223</v>
      </c>
      <c r="B230">
        <v>102.24</v>
      </c>
      <c r="C230">
        <f t="shared" si="12"/>
        <v>115.95032125139441</v>
      </c>
      <c r="D230">
        <f t="shared" si="13"/>
        <v>187.97290881643741</v>
      </c>
      <c r="E230">
        <f t="shared" si="14"/>
        <v>186.28967874860558</v>
      </c>
      <c r="F230">
        <f t="shared" si="15"/>
        <v>1.4424424203787082E-239</v>
      </c>
    </row>
    <row r="231" spans="1:6" x14ac:dyDescent="0.3">
      <c r="A231">
        <v>224</v>
      </c>
      <c r="B231">
        <v>103.14</v>
      </c>
      <c r="C231">
        <f t="shared" si="12"/>
        <v>115.90025120962933</v>
      </c>
      <c r="D231">
        <f t="shared" si="13"/>
        <v>162.82401093284682</v>
      </c>
      <c r="E231">
        <f t="shared" si="14"/>
        <v>187.23974879037067</v>
      </c>
      <c r="F231">
        <f t="shared" si="15"/>
        <v>1.5783817593102015E-242</v>
      </c>
    </row>
    <row r="232" spans="1:6" x14ac:dyDescent="0.3">
      <c r="A232">
        <v>225</v>
      </c>
      <c r="B232">
        <v>131.72</v>
      </c>
      <c r="C232">
        <f t="shared" si="12"/>
        <v>115.85425326949779</v>
      </c>
      <c r="D232">
        <f t="shared" si="13"/>
        <v>251.72191931644156</v>
      </c>
      <c r="E232">
        <f t="shared" si="14"/>
        <v>215.86574673050222</v>
      </c>
      <c r="F232">
        <f t="shared" si="15"/>
        <v>1.6567472820496631E-245</v>
      </c>
    </row>
    <row r="233" spans="1:6" x14ac:dyDescent="0.3">
      <c r="A233">
        <v>226</v>
      </c>
      <c r="B233">
        <v>121.59</v>
      </c>
      <c r="C233">
        <f t="shared" si="12"/>
        <v>115.81202406645077</v>
      </c>
      <c r="D233">
        <f t="shared" si="13"/>
        <v>33.38500588867408</v>
      </c>
      <c r="E233">
        <f t="shared" si="14"/>
        <v>205.77797593354921</v>
      </c>
      <c r="F233">
        <f t="shared" si="15"/>
        <v>1.668134737857274E-248</v>
      </c>
    </row>
    <row r="234" spans="1:6" x14ac:dyDescent="0.3">
      <c r="A234">
        <v>227</v>
      </c>
      <c r="B234">
        <v>95.37</v>
      </c>
      <c r="C234">
        <f t="shared" si="12"/>
        <v>115.77328031091565</v>
      </c>
      <c r="D234">
        <f t="shared" si="13"/>
        <v>416.29384744579812</v>
      </c>
      <c r="E234">
        <f t="shared" si="14"/>
        <v>179.59671968908435</v>
      </c>
      <c r="F234">
        <f t="shared" si="15"/>
        <v>1.6111524351331506E-251</v>
      </c>
    </row>
    <row r="235" spans="1:6" x14ac:dyDescent="0.3">
      <c r="A235">
        <v>228</v>
      </c>
      <c r="B235">
        <v>121.94</v>
      </c>
      <c r="C235">
        <f t="shared" si="12"/>
        <v>115.73775767978867</v>
      </c>
      <c r="D235">
        <f t="shared" si="13"/>
        <v>38.467809798620372</v>
      </c>
      <c r="E235">
        <f t="shared" si="14"/>
        <v>206.20224232021133</v>
      </c>
      <c r="F235">
        <f t="shared" si="15"/>
        <v>1.4927008627227363E-254</v>
      </c>
    </row>
    <row r="236" spans="1:6" x14ac:dyDescent="0.3">
      <c r="A236">
        <v>229</v>
      </c>
      <c r="B236">
        <v>161.80000000000001</v>
      </c>
      <c r="C236">
        <f t="shared" si="12"/>
        <v>115.70520975055261</v>
      </c>
      <c r="D236">
        <f t="shared" si="13"/>
        <v>2124.7296881405509</v>
      </c>
      <c r="E236">
        <f t="shared" si="14"/>
        <v>246.09479024944739</v>
      </c>
      <c r="F236">
        <f t="shared" si="15"/>
        <v>1.326598743774442E-257</v>
      </c>
    </row>
    <row r="237" spans="1:6" x14ac:dyDescent="0.3">
      <c r="A237">
        <v>230</v>
      </c>
      <c r="B237">
        <v>148.75</v>
      </c>
      <c r="C237">
        <f t="shared" si="12"/>
        <v>115.67540697797828</v>
      </c>
      <c r="D237">
        <f t="shared" si="13"/>
        <v>1093.9287035723676</v>
      </c>
      <c r="E237">
        <f t="shared" si="14"/>
        <v>233.0745930220217</v>
      </c>
      <c r="F237">
        <f t="shared" si="15"/>
        <v>1.1309333879150361E-260</v>
      </c>
    </row>
    <row r="238" spans="1:6" x14ac:dyDescent="0.3">
      <c r="A238">
        <v>231</v>
      </c>
      <c r="B238">
        <v>109</v>
      </c>
      <c r="C238">
        <f t="shared" si="12"/>
        <v>115.64813571319738</v>
      </c>
      <c r="D238">
        <f t="shared" si="13"/>
        <v>44.197708461090393</v>
      </c>
      <c r="E238">
        <f t="shared" si="14"/>
        <v>193.35186428680262</v>
      </c>
      <c r="F238">
        <f t="shared" si="15"/>
        <v>9.2483682860658578E-264</v>
      </c>
    </row>
    <row r="239" spans="1:6" x14ac:dyDescent="0.3">
      <c r="A239">
        <v>232</v>
      </c>
      <c r="B239">
        <v>57.44</v>
      </c>
      <c r="C239">
        <f t="shared" si="12"/>
        <v>115.62319726477986</v>
      </c>
      <c r="D239">
        <f t="shared" si="13"/>
        <v>3385.2844439522869</v>
      </c>
      <c r="E239">
        <f t="shared" si="14"/>
        <v>141.81680273522014</v>
      </c>
      <c r="F239">
        <f t="shared" si="15"/>
        <v>7.2547734000523791E-267</v>
      </c>
    </row>
    <row r="240" spans="1:6" x14ac:dyDescent="0.3">
      <c r="A240">
        <v>233</v>
      </c>
      <c r="B240">
        <v>73.78</v>
      </c>
      <c r="C240">
        <f t="shared" si="12"/>
        <v>115.60040700131006</v>
      </c>
      <c r="D240">
        <f t="shared" si="13"/>
        <v>1748.9464417552233</v>
      </c>
      <c r="E240">
        <f t="shared" si="14"/>
        <v>158.17959299868994</v>
      </c>
      <c r="F240">
        <f t="shared" si="15"/>
        <v>5.4590017592494694E-270</v>
      </c>
    </row>
    <row r="241" spans="1:6" x14ac:dyDescent="0.3">
      <c r="A241">
        <v>234</v>
      </c>
      <c r="B241">
        <v>68.989999999999995</v>
      </c>
      <c r="C241">
        <f t="shared" si="12"/>
        <v>115.57959349483163</v>
      </c>
      <c r="D241">
        <f t="shared" si="13"/>
        <v>2170.5902220136581</v>
      </c>
      <c r="E241">
        <f t="shared" si="14"/>
        <v>153.41040650516837</v>
      </c>
      <c r="F241">
        <f t="shared" si="15"/>
        <v>3.9403360556426308E-273</v>
      </c>
    </row>
    <row r="242" spans="1:6" x14ac:dyDescent="0.3">
      <c r="A242">
        <v>235</v>
      </c>
      <c r="B242">
        <v>82.93</v>
      </c>
      <c r="C242">
        <f t="shared" si="12"/>
        <v>115.56059770442164</v>
      </c>
      <c r="D242">
        <f t="shared" si="13"/>
        <v>1064.7559065478063</v>
      </c>
      <c r="E242">
        <f t="shared" si="14"/>
        <v>167.36940229557837</v>
      </c>
      <c r="F242">
        <f t="shared" si="15"/>
        <v>2.728248575757975E-276</v>
      </c>
    </row>
    <row r="243" spans="1:6" x14ac:dyDescent="0.3">
      <c r="A243">
        <v>236</v>
      </c>
      <c r="B243">
        <v>122.4</v>
      </c>
      <c r="C243">
        <f t="shared" si="12"/>
        <v>115.54327219905815</v>
      </c>
      <c r="D243">
        <f t="shared" si="13"/>
        <v>47.014716136208918</v>
      </c>
      <c r="E243">
        <f t="shared" si="14"/>
        <v>206.85672780094185</v>
      </c>
      <c r="F243">
        <f t="shared" si="15"/>
        <v>1.8120294749995475E-279</v>
      </c>
    </row>
    <row r="244" spans="1:6" x14ac:dyDescent="0.3">
      <c r="A244">
        <v>237</v>
      </c>
      <c r="B244">
        <v>190.04</v>
      </c>
      <c r="C244">
        <f t="shared" si="12"/>
        <v>115.52748041886164</v>
      </c>
      <c r="D244">
        <f t="shared" si="13"/>
        <v>5552.1155743295258</v>
      </c>
      <c r="E244">
        <f t="shared" si="14"/>
        <v>274.51251958113835</v>
      </c>
      <c r="F244">
        <f t="shared" si="15"/>
        <v>1.1544555726658153E-282</v>
      </c>
    </row>
    <row r="245" spans="1:6" x14ac:dyDescent="0.3">
      <c r="A245">
        <v>238</v>
      </c>
      <c r="B245">
        <v>72.34</v>
      </c>
      <c r="C245">
        <f t="shared" si="12"/>
        <v>115.51309597371983</v>
      </c>
      <c r="D245">
        <f t="shared" si="13"/>
        <v>1863.9162159560231</v>
      </c>
      <c r="E245">
        <f t="shared" si="14"/>
        <v>156.82690402628018</v>
      </c>
      <c r="F245">
        <f t="shared" si="15"/>
        <v>7.0553707012938646E-286</v>
      </c>
    </row>
    <row r="246" spans="1:6" x14ac:dyDescent="0.3">
      <c r="A246">
        <v>239</v>
      </c>
      <c r="B246">
        <v>75.239999999999995</v>
      </c>
      <c r="C246">
        <f t="shared" si="12"/>
        <v>115.50000197824464</v>
      </c>
      <c r="D246">
        <f t="shared" si="13"/>
        <v>1620.8677592882627</v>
      </c>
      <c r="E246">
        <f t="shared" si="14"/>
        <v>159.73999802175535</v>
      </c>
      <c r="F246">
        <f t="shared" si="15"/>
        <v>4.1361196747901343E-289</v>
      </c>
    </row>
    <row r="247" spans="1:6" x14ac:dyDescent="0.3">
      <c r="A247">
        <v>240</v>
      </c>
      <c r="B247">
        <v>60.04</v>
      </c>
      <c r="C247">
        <f t="shared" si="12"/>
        <v>115.4880904219613</v>
      </c>
      <c r="D247">
        <f t="shared" si="13"/>
        <v>3074.490731441997</v>
      </c>
      <c r="E247">
        <f t="shared" si="14"/>
        <v>144.5519095780387</v>
      </c>
      <c r="F247">
        <f t="shared" si="15"/>
        <v>2.3259319328682533E-292</v>
      </c>
    </row>
    <row r="248" spans="1:6" x14ac:dyDescent="0.3">
      <c r="A248">
        <v>241</v>
      </c>
      <c r="B248">
        <v>141.69</v>
      </c>
      <c r="C248">
        <f t="shared" si="12"/>
        <v>115.47726157358872</v>
      </c>
      <c r="D248">
        <f t="shared" si="13"/>
        <v>687.10765581145836</v>
      </c>
      <c r="E248">
        <f t="shared" si="14"/>
        <v>226.21273842641128</v>
      </c>
      <c r="F248">
        <f t="shared" si="15"/>
        <v>1.254675889078507E-295</v>
      </c>
    </row>
    <row r="249" spans="1:6" x14ac:dyDescent="0.3">
      <c r="A249">
        <v>242</v>
      </c>
      <c r="B249">
        <v>178.25</v>
      </c>
      <c r="C249">
        <f t="shared" si="12"/>
        <v>115.46742341824076</v>
      </c>
      <c r="D249">
        <f t="shared" si="13"/>
        <v>3941.6519222444645</v>
      </c>
      <c r="E249">
        <f t="shared" si="14"/>
        <v>262.78257658175926</v>
      </c>
      <c r="F249">
        <f t="shared" si="15"/>
        <v>6.4922726397294262E-299</v>
      </c>
    </row>
    <row r="250" spans="1:6" x14ac:dyDescent="0.3">
      <c r="A250">
        <v>243</v>
      </c>
      <c r="B250">
        <v>138.11000000000001</v>
      </c>
      <c r="C250">
        <f t="shared" si="12"/>
        <v>115.45849112635497</v>
      </c>
      <c r="D250">
        <f t="shared" si="13"/>
        <v>513.09085425282012</v>
      </c>
      <c r="E250">
        <f t="shared" si="14"/>
        <v>222.65150887364504</v>
      </c>
      <c r="F250">
        <f t="shared" si="15"/>
        <v>3.2224975276939041E-302</v>
      </c>
    </row>
    <row r="251" spans="1:6" x14ac:dyDescent="0.3">
      <c r="A251">
        <v>244</v>
      </c>
      <c r="B251">
        <v>149.01</v>
      </c>
      <c r="C251">
        <f t="shared" si="12"/>
        <v>115.45038655314104</v>
      </c>
      <c r="D251">
        <f t="shared" si="13"/>
        <v>1126.2476547025958</v>
      </c>
      <c r="E251">
        <f t="shared" si="14"/>
        <v>233.55961344685895</v>
      </c>
      <c r="F251">
        <f t="shared" si="15"/>
        <v>1.5343310796081665E-305</v>
      </c>
    </row>
    <row r="252" spans="1:6" x14ac:dyDescent="0.3">
      <c r="A252">
        <v>245</v>
      </c>
      <c r="B252">
        <v>102.1</v>
      </c>
      <c r="C252">
        <f t="shared" si="12"/>
        <v>115.44303776733376</v>
      </c>
      <c r="D252">
        <f t="shared" si="13"/>
        <v>178.03665686049533</v>
      </c>
      <c r="E252">
        <f t="shared" si="14"/>
        <v>186.65696223266622</v>
      </c>
      <c r="F252">
        <f t="shared" si="15"/>
        <v>0</v>
      </c>
    </row>
    <row r="253" spans="1:6" x14ac:dyDescent="0.3">
      <c r="A253">
        <v>246</v>
      </c>
      <c r="B253">
        <v>107.91</v>
      </c>
      <c r="C253">
        <f t="shared" si="12"/>
        <v>115.43637860803416</v>
      </c>
      <c r="D253">
        <f t="shared" si="13"/>
        <v>56.646374951474286</v>
      </c>
      <c r="E253">
        <f t="shared" si="14"/>
        <v>192.47362139196582</v>
      </c>
      <c r="F253">
        <f t="shared" si="15"/>
        <v>0</v>
      </c>
    </row>
    <row r="254" spans="1:6" x14ac:dyDescent="0.3">
      <c r="A254">
        <v>247</v>
      </c>
      <c r="B254">
        <v>151.97999999999999</v>
      </c>
      <c r="C254">
        <f t="shared" si="12"/>
        <v>115.4303482684269</v>
      </c>
      <c r="D254">
        <f t="shared" si="13"/>
        <v>1335.8770416992841</v>
      </c>
      <c r="E254">
        <f t="shared" si="14"/>
        <v>236.54965173157308</v>
      </c>
      <c r="F254">
        <f t="shared" si="15"/>
        <v>0</v>
      </c>
    </row>
    <row r="255" spans="1:6" x14ac:dyDescent="0.3">
      <c r="A255">
        <v>248</v>
      </c>
      <c r="B255">
        <v>88.51</v>
      </c>
      <c r="C255">
        <f t="shared" si="12"/>
        <v>115.42489090517235</v>
      </c>
      <c r="D255">
        <f t="shared" si="13"/>
        <v>724.4113524373289</v>
      </c>
      <c r="E255">
        <f t="shared" si="14"/>
        <v>173.08510909482766</v>
      </c>
      <c r="F255">
        <f t="shared" si="15"/>
        <v>0</v>
      </c>
    </row>
    <row r="256" spans="1:6" x14ac:dyDescent="0.3">
      <c r="A256">
        <v>249</v>
      </c>
      <c r="B256">
        <v>56.82</v>
      </c>
      <c r="C256">
        <f t="shared" si="12"/>
        <v>115.41995527228556</v>
      </c>
      <c r="D256">
        <f t="shared" si="13"/>
        <v>3433.9547579138684</v>
      </c>
      <c r="E256">
        <f t="shared" si="14"/>
        <v>141.40004472771443</v>
      </c>
      <c r="F256">
        <f t="shared" si="15"/>
        <v>0</v>
      </c>
    </row>
    <row r="257" spans="1:6" x14ac:dyDescent="0.3">
      <c r="A257">
        <v>250</v>
      </c>
      <c r="B257">
        <v>140.91999999999999</v>
      </c>
      <c r="C257">
        <f t="shared" si="12"/>
        <v>115.41549437833368</v>
      </c>
      <c r="D257">
        <f t="shared" si="13"/>
        <v>650.47980700560845</v>
      </c>
      <c r="E257">
        <f t="shared" si="14"/>
        <v>225.50450562166631</v>
      </c>
      <c r="F257">
        <f t="shared" si="15"/>
        <v>0</v>
      </c>
    </row>
    <row r="258" spans="1:6" x14ac:dyDescent="0.3">
      <c r="A258">
        <v>251</v>
      </c>
      <c r="B258">
        <v>134.24</v>
      </c>
      <c r="C258">
        <f t="shared" si="12"/>
        <v>115.41146516580477</v>
      </c>
      <c r="D258">
        <f t="shared" si="13"/>
        <v>354.51372400250352</v>
      </c>
      <c r="E258">
        <f t="shared" si="14"/>
        <v>218.82853483419524</v>
      </c>
      <c r="F258">
        <f t="shared" si="15"/>
        <v>0</v>
      </c>
    </row>
    <row r="259" spans="1:6" x14ac:dyDescent="0.3">
      <c r="A259">
        <v>252</v>
      </c>
      <c r="B259">
        <v>118.44</v>
      </c>
      <c r="C259">
        <f t="shared" si="12"/>
        <v>115.4078282115269</v>
      </c>
      <c r="D259">
        <f t="shared" si="13"/>
        <v>9.1940657548121152</v>
      </c>
      <c r="E259">
        <f t="shared" si="14"/>
        <v>203.03217178847308</v>
      </c>
      <c r="F259">
        <f t="shared" si="15"/>
        <v>0</v>
      </c>
    </row>
    <row r="260" spans="1:6" x14ac:dyDescent="0.3">
      <c r="A260">
        <v>253</v>
      </c>
      <c r="B260">
        <v>53.35</v>
      </c>
      <c r="C260">
        <f t="shared" si="12"/>
        <v>115.40454744704377</v>
      </c>
      <c r="D260">
        <f t="shared" si="13"/>
        <v>3850.7668588574061</v>
      </c>
      <c r="E260">
        <f t="shared" si="14"/>
        <v>137.94545255295623</v>
      </c>
      <c r="F260">
        <f t="shared" si="15"/>
        <v>0</v>
      </c>
    </row>
    <row r="261" spans="1:6" x14ac:dyDescent="0.3">
      <c r="A261">
        <v>254</v>
      </c>
      <c r="B261">
        <v>107.37</v>
      </c>
      <c r="C261">
        <f t="shared" si="12"/>
        <v>115.40158989788371</v>
      </c>
      <c r="D261">
        <f t="shared" si="13"/>
        <v>64.506436287787594</v>
      </c>
      <c r="E261">
        <f t="shared" si="14"/>
        <v>191.96841010211631</v>
      </c>
      <c r="F261">
        <f t="shared" si="15"/>
        <v>0</v>
      </c>
    </row>
    <row r="262" spans="1:6" x14ac:dyDescent="0.3">
      <c r="A262">
        <v>255</v>
      </c>
      <c r="B262">
        <v>144.44999999999999</v>
      </c>
      <c r="C262">
        <f t="shared" si="12"/>
        <v>115.39892544069075</v>
      </c>
      <c r="D262">
        <f t="shared" si="13"/>
        <v>843.96493305054469</v>
      </c>
      <c r="E262">
        <f t="shared" si="14"/>
        <v>229.05107455930926</v>
      </c>
      <c r="F262">
        <f t="shared" si="15"/>
        <v>0</v>
      </c>
    </row>
    <row r="263" spans="1:6" x14ac:dyDescent="0.3">
      <c r="A263">
        <v>256</v>
      </c>
      <c r="B263">
        <v>79.28</v>
      </c>
      <c r="C263">
        <f t="shared" ref="C263:C294" si="16">$J$2*EXP(-(($A263-$J$3)^2)/(2*$J$4^2))+$J$5</f>
        <v>115.39652657721993</v>
      </c>
      <c r="D263">
        <f t="shared" si="13"/>
        <v>1304.4034920030335</v>
      </c>
      <c r="E263">
        <f t="shared" si="14"/>
        <v>163.88347342278007</v>
      </c>
      <c r="F263">
        <f t="shared" si="15"/>
        <v>0</v>
      </c>
    </row>
    <row r="264" spans="1:6" x14ac:dyDescent="0.3">
      <c r="A264">
        <v>257</v>
      </c>
      <c r="B264">
        <v>122.75</v>
      </c>
      <c r="C264">
        <f t="shared" si="16"/>
        <v>115.39436822423399</v>
      </c>
      <c r="D264">
        <f t="shared" ref="D264:D294" si="17">(C264-B264)^2</f>
        <v>54.105318820658681</v>
      </c>
      <c r="E264">
        <f t="shared" ref="E264:E294" si="18">B264-C264+200</f>
        <v>207.35563177576603</v>
      </c>
      <c r="F264">
        <f t="shared" ref="F264:F294" si="19">$D$2*EXP(-(($A264-$D$3)^2)/(2*$D$4^2))+$E$2*EXP(-(($A264-$E$3)^2)/(2*$E$4^2))+$C$2*EXP(-(($A264-$C$3)^2)/(2*$C$4^2))+$B$2*EXP(-(($A264-$B$3)^2)/(2*$B$4^2))</f>
        <v>0</v>
      </c>
    </row>
    <row r="265" spans="1:6" x14ac:dyDescent="0.3">
      <c r="A265">
        <v>258</v>
      </c>
      <c r="B265">
        <v>160.27000000000001</v>
      </c>
      <c r="C265">
        <f t="shared" si="16"/>
        <v>115.39242751837384</v>
      </c>
      <c r="D265">
        <f t="shared" si="17"/>
        <v>2013.996511843611</v>
      </c>
      <c r="E265">
        <f t="shared" si="18"/>
        <v>244.87757248162617</v>
      </c>
      <c r="F265">
        <f t="shared" si="19"/>
        <v>0</v>
      </c>
    </row>
    <row r="266" spans="1:6" x14ac:dyDescent="0.3">
      <c r="A266">
        <v>259</v>
      </c>
      <c r="B266">
        <v>144.38</v>
      </c>
      <c r="C266">
        <f t="shared" si="16"/>
        <v>115.39068363511174</v>
      </c>
      <c r="D266">
        <f t="shared" si="17"/>
        <v>840.38046330357793</v>
      </c>
      <c r="E266">
        <f t="shared" si="18"/>
        <v>228.98931636488825</v>
      </c>
      <c r="F266">
        <f t="shared" si="19"/>
        <v>0</v>
      </c>
    </row>
    <row r="267" spans="1:6" x14ac:dyDescent="0.3">
      <c r="A267">
        <v>260</v>
      </c>
      <c r="B267">
        <v>118.92</v>
      </c>
      <c r="C267">
        <f t="shared" si="16"/>
        <v>115.38911762093241</v>
      </c>
      <c r="D267">
        <f t="shared" si="17"/>
        <v>12.467130374810015</v>
      </c>
      <c r="E267">
        <f t="shared" si="18"/>
        <v>203.53088237906758</v>
      </c>
      <c r="F267">
        <f t="shared" si="19"/>
        <v>0</v>
      </c>
    </row>
    <row r="268" spans="1:6" x14ac:dyDescent="0.3">
      <c r="A268">
        <v>261</v>
      </c>
      <c r="B268">
        <v>85.35</v>
      </c>
      <c r="C268">
        <f t="shared" si="16"/>
        <v>115.38771223792381</v>
      </c>
      <c r="D268">
        <f t="shared" si="17"/>
        <v>902.26415648831801</v>
      </c>
      <c r="E268">
        <f t="shared" si="18"/>
        <v>169.96228776207619</v>
      </c>
      <c r="F268">
        <f t="shared" si="19"/>
        <v>0</v>
      </c>
    </row>
    <row r="269" spans="1:6" x14ac:dyDescent="0.3">
      <c r="A269">
        <v>262</v>
      </c>
      <c r="B269">
        <v>83.08</v>
      </c>
      <c r="C269">
        <f t="shared" si="16"/>
        <v>115.38645181999649</v>
      </c>
      <c r="D269">
        <f t="shared" si="17"/>
        <v>1043.706829197755</v>
      </c>
      <c r="E269">
        <f t="shared" si="18"/>
        <v>167.69354818000352</v>
      </c>
      <c r="F269">
        <f t="shared" si="19"/>
        <v>0</v>
      </c>
    </row>
    <row r="270" spans="1:6" x14ac:dyDescent="0.3">
      <c r="A270">
        <v>263</v>
      </c>
      <c r="B270">
        <v>117.51</v>
      </c>
      <c r="C270">
        <f t="shared" si="16"/>
        <v>115.38532213998582</v>
      </c>
      <c r="D270">
        <f t="shared" si="17"/>
        <v>4.5142560088344696</v>
      </c>
      <c r="E270">
        <f t="shared" si="18"/>
        <v>202.12467786001417</v>
      </c>
      <c r="F270">
        <f t="shared" si="19"/>
        <v>0</v>
      </c>
    </row>
    <row r="271" spans="1:6" x14ac:dyDescent="0.3">
      <c r="A271">
        <v>264</v>
      </c>
      <c r="B271">
        <v>110.35</v>
      </c>
      <c r="C271">
        <f t="shared" si="16"/>
        <v>115.38431028692803</v>
      </c>
      <c r="D271">
        <f t="shared" si="17"/>
        <v>25.344280065069412</v>
      </c>
      <c r="E271">
        <f t="shared" si="18"/>
        <v>194.96568971307198</v>
      </c>
      <c r="F271">
        <f t="shared" si="19"/>
        <v>0</v>
      </c>
    </row>
    <row r="272" spans="1:6" x14ac:dyDescent="0.3">
      <c r="A272">
        <v>265</v>
      </c>
      <c r="B272">
        <v>137.19999999999999</v>
      </c>
      <c r="C272">
        <f t="shared" si="16"/>
        <v>115.38340455283586</v>
      </c>
      <c r="D272">
        <f t="shared" si="17"/>
        <v>475.96383690522276</v>
      </c>
      <c r="E272">
        <f t="shared" si="18"/>
        <v>221.81659544716413</v>
      </c>
      <c r="F272">
        <f t="shared" si="19"/>
        <v>0</v>
      </c>
    </row>
    <row r="273" spans="1:6" x14ac:dyDescent="0.3">
      <c r="A273">
        <v>266</v>
      </c>
      <c r="B273">
        <v>128.75</v>
      </c>
      <c r="C273">
        <f t="shared" si="16"/>
        <v>115.38259432833428</v>
      </c>
      <c r="D273">
        <f t="shared" si="17"/>
        <v>178.6875343908809</v>
      </c>
      <c r="E273">
        <f t="shared" si="18"/>
        <v>213.36740567166572</v>
      </c>
      <c r="F273">
        <f t="shared" si="19"/>
        <v>0</v>
      </c>
    </row>
    <row r="274" spans="1:6" x14ac:dyDescent="0.3">
      <c r="A274">
        <v>267</v>
      </c>
      <c r="B274">
        <v>106.09</v>
      </c>
      <c r="C274">
        <f t="shared" si="16"/>
        <v>115.38187000655064</v>
      </c>
      <c r="D274">
        <f t="shared" si="17"/>
        <v>86.338848218635363</v>
      </c>
      <c r="E274">
        <f t="shared" si="18"/>
        <v>190.70812999344935</v>
      </c>
      <c r="F274">
        <f t="shared" si="19"/>
        <v>0</v>
      </c>
    </row>
    <row r="275" spans="1:6" x14ac:dyDescent="0.3">
      <c r="A275">
        <v>268</v>
      </c>
      <c r="B275">
        <v>102.32</v>
      </c>
      <c r="C275">
        <f t="shared" si="16"/>
        <v>115.38122289468647</v>
      </c>
      <c r="D275">
        <f t="shared" si="17"/>
        <v>170.59554350468227</v>
      </c>
      <c r="E275">
        <f t="shared" si="18"/>
        <v>186.93877710531353</v>
      </c>
      <c r="F275">
        <f t="shared" si="19"/>
        <v>0</v>
      </c>
    </row>
    <row r="276" spans="1:6" x14ac:dyDescent="0.3">
      <c r="A276">
        <v>269</v>
      </c>
      <c r="B276">
        <v>97.41</v>
      </c>
      <c r="C276">
        <f t="shared" si="16"/>
        <v>115.38064513272997</v>
      </c>
      <c r="D276">
        <f t="shared" si="17"/>
        <v>322.94408648651137</v>
      </c>
      <c r="E276">
        <f t="shared" si="18"/>
        <v>182.02935486727003</v>
      </c>
      <c r="F276">
        <f t="shared" si="19"/>
        <v>0</v>
      </c>
    </row>
    <row r="277" spans="1:6" x14ac:dyDescent="0.3">
      <c r="A277">
        <v>270</v>
      </c>
      <c r="B277">
        <v>83.56</v>
      </c>
      <c r="C277">
        <f t="shared" si="16"/>
        <v>115.38012961879927</v>
      </c>
      <c r="D277">
        <f t="shared" si="17"/>
        <v>1012.5206489571866</v>
      </c>
      <c r="E277">
        <f t="shared" si="18"/>
        <v>168.17987038120071</v>
      </c>
      <c r="F277">
        <f t="shared" si="19"/>
        <v>0</v>
      </c>
    </row>
    <row r="278" spans="1:6" x14ac:dyDescent="0.3">
      <c r="A278">
        <v>271</v>
      </c>
      <c r="B278">
        <v>111.52</v>
      </c>
      <c r="C278">
        <f t="shared" si="16"/>
        <v>115.3796699406367</v>
      </c>
      <c r="D278">
        <f t="shared" si="17"/>
        <v>14.897052050654558</v>
      </c>
      <c r="E278">
        <f t="shared" si="18"/>
        <v>196.14033005936329</v>
      </c>
      <c r="F278">
        <f t="shared" si="19"/>
        <v>0</v>
      </c>
    </row>
    <row r="279" spans="1:6" x14ac:dyDescent="0.3">
      <c r="A279">
        <v>272</v>
      </c>
      <c r="B279">
        <v>129.9</v>
      </c>
      <c r="C279">
        <f t="shared" si="16"/>
        <v>115.37926031280209</v>
      </c>
      <c r="D279">
        <f t="shared" si="17"/>
        <v>210.85188106336466</v>
      </c>
      <c r="E279">
        <f t="shared" si="18"/>
        <v>214.52073968719793</v>
      </c>
      <c r="F279">
        <f t="shared" si="19"/>
        <v>0</v>
      </c>
    </row>
    <row r="280" spans="1:6" x14ac:dyDescent="0.3">
      <c r="A280">
        <v>273</v>
      </c>
      <c r="B280">
        <v>126.49</v>
      </c>
      <c r="C280">
        <f t="shared" si="16"/>
        <v>115.37889551914211</v>
      </c>
      <c r="D280">
        <f t="shared" si="17"/>
        <v>123.45664278454028</v>
      </c>
      <c r="E280">
        <f t="shared" si="18"/>
        <v>211.11110448085788</v>
      </c>
      <c r="F280">
        <f t="shared" si="19"/>
        <v>0</v>
      </c>
    </row>
    <row r="281" spans="1:6" x14ac:dyDescent="0.3">
      <c r="A281">
        <v>274</v>
      </c>
      <c r="B281">
        <v>162.84</v>
      </c>
      <c r="C281">
        <f t="shared" si="16"/>
        <v>115.37857086013778</v>
      </c>
      <c r="D281">
        <f t="shared" si="17"/>
        <v>2252.5872559981626</v>
      </c>
      <c r="E281">
        <f t="shared" si="18"/>
        <v>247.46142913986222</v>
      </c>
      <c r="F281">
        <f t="shared" si="19"/>
        <v>0</v>
      </c>
    </row>
    <row r="282" spans="1:6" x14ac:dyDescent="0.3">
      <c r="A282">
        <v>275</v>
      </c>
      <c r="B282">
        <v>115.24</v>
      </c>
      <c r="C282">
        <f t="shared" si="16"/>
        <v>115.37828210475878</v>
      </c>
      <c r="D282">
        <f t="shared" si="17"/>
        <v>1.9121940496520079E-2</v>
      </c>
      <c r="E282">
        <f t="shared" si="18"/>
        <v>199.86171789524121</v>
      </c>
      <c r="F282">
        <f t="shared" si="19"/>
        <v>0</v>
      </c>
    </row>
    <row r="283" spans="1:6" x14ac:dyDescent="0.3">
      <c r="A283">
        <v>276</v>
      </c>
      <c r="B283">
        <v>92.65</v>
      </c>
      <c r="C283">
        <f t="shared" si="16"/>
        <v>115.37802544647616</v>
      </c>
      <c r="D283">
        <f t="shared" si="17"/>
        <v>516.56314069566747</v>
      </c>
      <c r="E283">
        <f t="shared" si="18"/>
        <v>177.27197455352385</v>
      </c>
      <c r="F283">
        <f t="shared" si="19"/>
        <v>0</v>
      </c>
    </row>
    <row r="284" spans="1:6" x14ac:dyDescent="0.3">
      <c r="A284">
        <v>277</v>
      </c>
      <c r="B284">
        <v>116.32</v>
      </c>
      <c r="C284">
        <f t="shared" si="16"/>
        <v>115.37779746310918</v>
      </c>
      <c r="D284">
        <f t="shared" si="17"/>
        <v>0.88774562052349326</v>
      </c>
      <c r="E284">
        <f t="shared" si="18"/>
        <v>200.94220253689082</v>
      </c>
      <c r="F284">
        <f t="shared" si="19"/>
        <v>0</v>
      </c>
    </row>
    <row r="285" spans="1:6" x14ac:dyDescent="0.3">
      <c r="A285">
        <v>278</v>
      </c>
      <c r="B285">
        <v>119.76</v>
      </c>
      <c r="C285">
        <f t="shared" si="16"/>
        <v>115.37759508020312</v>
      </c>
      <c r="D285">
        <f t="shared" si="17"/>
        <v>19.205472881059926</v>
      </c>
      <c r="E285">
        <f t="shared" si="18"/>
        <v>204.3824049197969</v>
      </c>
      <c r="F285">
        <f t="shared" si="19"/>
        <v>0</v>
      </c>
    </row>
    <row r="286" spans="1:6" x14ac:dyDescent="0.3">
      <c r="A286">
        <v>279</v>
      </c>
      <c r="B286">
        <v>86.72</v>
      </c>
      <c r="C286">
        <f t="shared" si="16"/>
        <v>115.37741553765579</v>
      </c>
      <c r="D286">
        <f t="shared" si="17"/>
        <v>821.24746529787569</v>
      </c>
      <c r="E286">
        <f t="shared" si="18"/>
        <v>171.34258446234421</v>
      </c>
      <c r="F286">
        <f t="shared" si="19"/>
        <v>0</v>
      </c>
    </row>
    <row r="287" spans="1:6" x14ac:dyDescent="0.3">
      <c r="A287">
        <v>280</v>
      </c>
      <c r="B287">
        <v>81.39</v>
      </c>
      <c r="C287">
        <f t="shared" si="16"/>
        <v>115.3772563593304</v>
      </c>
      <c r="D287">
        <f t="shared" si="17"/>
        <v>1155.1335948348449</v>
      </c>
      <c r="E287">
        <f t="shared" si="18"/>
        <v>166.01274364066961</v>
      </c>
      <c r="F287">
        <f t="shared" si="19"/>
        <v>0</v>
      </c>
    </row>
    <row r="288" spans="1:6" x14ac:dyDescent="0.3">
      <c r="A288">
        <v>281</v>
      </c>
      <c r="B288">
        <v>84.4</v>
      </c>
      <c r="C288">
        <f t="shared" si="16"/>
        <v>115.37711532541067</v>
      </c>
      <c r="D288">
        <f t="shared" si="17"/>
        <v>959.58167388379229</v>
      </c>
      <c r="E288">
        <f t="shared" si="18"/>
        <v>169.02288467458933</v>
      </c>
      <c r="F288">
        <f t="shared" si="19"/>
        <v>0</v>
      </c>
    </row>
    <row r="289" spans="1:6" x14ac:dyDescent="0.3">
      <c r="A289">
        <v>282</v>
      </c>
      <c r="B289">
        <v>85.52</v>
      </c>
      <c r="C289">
        <f t="shared" si="16"/>
        <v>115.37699044727168</v>
      </c>
      <c r="D289">
        <f t="shared" si="17"/>
        <v>891.43987856847264</v>
      </c>
      <c r="E289">
        <f t="shared" si="18"/>
        <v>170.1430095527283</v>
      </c>
      <c r="F289">
        <f t="shared" si="19"/>
        <v>0</v>
      </c>
    </row>
    <row r="290" spans="1:6" x14ac:dyDescent="0.3">
      <c r="A290">
        <v>283</v>
      </c>
      <c r="B290">
        <v>77.86</v>
      </c>
      <c r="C290">
        <f t="shared" si="16"/>
        <v>115.37687994465671</v>
      </c>
      <c r="D290">
        <f t="shared" si="17"/>
        <v>1407.5162807817846</v>
      </c>
      <c r="E290">
        <f t="shared" si="18"/>
        <v>162.48312005534331</v>
      </c>
      <c r="F290">
        <f t="shared" si="19"/>
        <v>0</v>
      </c>
    </row>
    <row r="291" spans="1:6" x14ac:dyDescent="0.3">
      <c r="A291">
        <v>284</v>
      </c>
      <c r="B291">
        <v>86.31</v>
      </c>
      <c r="C291">
        <f t="shared" si="16"/>
        <v>115.37678222496537</v>
      </c>
      <c r="D291">
        <f t="shared" si="17"/>
        <v>844.87782891356255</v>
      </c>
      <c r="E291">
        <f t="shared" si="18"/>
        <v>170.93321777503462</v>
      </c>
      <c r="F291">
        <f t="shared" si="19"/>
        <v>0</v>
      </c>
    </row>
    <row r="292" spans="1:6" x14ac:dyDescent="0.3">
      <c r="A292">
        <v>285</v>
      </c>
      <c r="B292">
        <v>113.62</v>
      </c>
      <c r="C292">
        <f t="shared" si="16"/>
        <v>115.37669586447346</v>
      </c>
      <c r="D292">
        <f t="shared" si="17"/>
        <v>3.0859803602581461</v>
      </c>
      <c r="E292">
        <f t="shared" si="18"/>
        <v>198.24330413552656</v>
      </c>
      <c r="F292">
        <f t="shared" si="19"/>
        <v>0</v>
      </c>
    </row>
    <row r="293" spans="1:6" x14ac:dyDescent="0.3">
      <c r="A293">
        <v>286</v>
      </c>
      <c r="B293">
        <v>124.83</v>
      </c>
      <c r="C293">
        <f t="shared" si="16"/>
        <v>115.37661959131809</v>
      </c>
      <c r="D293">
        <f t="shared" si="17"/>
        <v>89.36640115125094</v>
      </c>
      <c r="E293">
        <f t="shared" si="18"/>
        <v>209.45338040868191</v>
      </c>
      <c r="F293">
        <f t="shared" si="19"/>
        <v>0</v>
      </c>
    </row>
    <row r="294" spans="1:6" x14ac:dyDescent="0.3">
      <c r="A294">
        <v>287</v>
      </c>
      <c r="B294">
        <v>108.68</v>
      </c>
      <c r="C294">
        <f t="shared" si="16"/>
        <v>115.37655227009502</v>
      </c>
      <c r="D294">
        <f t="shared" si="17"/>
        <v>44.843812306114657</v>
      </c>
      <c r="E294">
        <f t="shared" si="18"/>
        <v>193.30344772990497</v>
      </c>
      <c r="F294">
        <f t="shared" si="19"/>
        <v>0</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95"/>
  <sheetViews>
    <sheetView topLeftCell="I6" workbookViewId="0">
      <selection activeCell="V29" sqref="V29"/>
    </sheetView>
  </sheetViews>
  <sheetFormatPr defaultRowHeight="14.4" x14ac:dyDescent="0.3"/>
  <cols>
    <col min="1" max="1" width="12.44140625" customWidth="1"/>
    <col min="3" max="3" width="12" bestFit="1" customWidth="1"/>
    <col min="5" max="5" width="19.77734375" bestFit="1" customWidth="1"/>
    <col min="6" max="6" width="23.33203125" bestFit="1" customWidth="1"/>
  </cols>
  <sheetData>
    <row r="1" spans="1:25" x14ac:dyDescent="0.3">
      <c r="A1" s="1" t="s">
        <v>15</v>
      </c>
      <c r="B1" s="1" t="s">
        <v>14</v>
      </c>
      <c r="J1" s="1" t="s">
        <v>7</v>
      </c>
    </row>
    <row r="2" spans="1:25" x14ac:dyDescent="0.3">
      <c r="A2">
        <v>2.2999999999999998</v>
      </c>
      <c r="B2">
        <f>A2*52.4276700826212</f>
        <v>120.58364119002874</v>
      </c>
      <c r="C2">
        <f>A2*366.871616323968</f>
        <v>843.80471754512632</v>
      </c>
      <c r="D2">
        <f>A2*-86.6377907515511</f>
        <v>-199.2669187285675</v>
      </c>
      <c r="E2">
        <f>A2*487.662728919387</f>
        <v>1121.6242765145901</v>
      </c>
      <c r="I2" s="1" t="s">
        <v>2</v>
      </c>
      <c r="J2">
        <v>329.58447558029781</v>
      </c>
    </row>
    <row r="3" spans="1:25" x14ac:dyDescent="0.3">
      <c r="A3" s="2">
        <v>58.5</v>
      </c>
      <c r="B3">
        <f>A3+14.1376699229937</f>
        <v>72.637669922993695</v>
      </c>
      <c r="C3">
        <f>A3+2.96699921828747</f>
        <v>61.466999218287469</v>
      </c>
      <c r="D3">
        <f>A3+6.44652540537555</f>
        <v>64.946525405375553</v>
      </c>
      <c r="E3">
        <f>A3+-3.19469605226892</f>
        <v>55.305303947731083</v>
      </c>
      <c r="I3" s="1" t="s">
        <v>3</v>
      </c>
      <c r="J3">
        <v>83</v>
      </c>
      <c r="K3" s="1" t="s">
        <v>24</v>
      </c>
      <c r="Q3" s="6">
        <v>0</v>
      </c>
      <c r="R3" s="6">
        <v>81.8</v>
      </c>
    </row>
    <row r="4" spans="1:25" x14ac:dyDescent="0.3">
      <c r="B4">
        <v>4.9025365902564628</v>
      </c>
      <c r="C4">
        <v>4.3974540537634645</v>
      </c>
      <c r="D4">
        <v>3.4986785038990593</v>
      </c>
      <c r="E4">
        <v>3.1106073136751622</v>
      </c>
      <c r="I4" s="1" t="s">
        <v>4</v>
      </c>
      <c r="J4">
        <v>35.097913266398557</v>
      </c>
      <c r="K4">
        <f>SUM(D70:D7001)+SUM(E8:E15)</f>
        <v>2680848.1592739346</v>
      </c>
      <c r="Q4" s="6">
        <v>1000</v>
      </c>
      <c r="R4" s="6">
        <v>81.8</v>
      </c>
    </row>
    <row r="5" spans="1:25" ht="23.4" x14ac:dyDescent="0.45">
      <c r="A5" s="4" t="s">
        <v>27</v>
      </c>
      <c r="I5" s="1" t="s">
        <v>25</v>
      </c>
      <c r="J5">
        <v>43.144117989899947</v>
      </c>
      <c r="Q5" s="6">
        <v>2000</v>
      </c>
      <c r="R5" s="6">
        <v>81.8</v>
      </c>
    </row>
    <row r="6" spans="1:25" ht="23.4" x14ac:dyDescent="0.45">
      <c r="A6" s="4" t="s">
        <v>26</v>
      </c>
      <c r="I6" s="1"/>
    </row>
    <row r="7" spans="1:25" x14ac:dyDescent="0.3">
      <c r="A7" t="s">
        <v>5</v>
      </c>
      <c r="B7" t="s">
        <v>6</v>
      </c>
      <c r="C7" t="s">
        <v>8</v>
      </c>
      <c r="D7" t="s">
        <v>9</v>
      </c>
      <c r="E7" t="s">
        <v>10</v>
      </c>
      <c r="F7" t="s">
        <v>11</v>
      </c>
    </row>
    <row r="8" spans="1:25" x14ac:dyDescent="0.3">
      <c r="A8">
        <v>0</v>
      </c>
      <c r="B8">
        <v>0</v>
      </c>
      <c r="C8">
        <f t="shared" ref="C8:C71" si="0">$J$2*EXP(-(($A8-$J$3)^2)/(2*$J$4^2))+$J$5</f>
        <v>63.263075677864833</v>
      </c>
      <c r="D8">
        <f>(C8-B8)^2</f>
        <v>4002.216744223253</v>
      </c>
      <c r="E8">
        <f>B8-C8+90</f>
        <v>26.736924322135167</v>
      </c>
      <c r="F8">
        <f>$D$2*EXP(-(($A8-$D$3)^2)/(2*$D$4^2))+$E$2*EXP(-(($A8-$E$3)^2)/(2*$E$4^2))+$C$2*EXP(-(($A8-$C$3)^2)/(2*$C$4^2))+$B$2*EXP(-(($A8-$B$3)^2)/(2*$B$4^2))</f>
        <v>3.1614597522782418E-40</v>
      </c>
    </row>
    <row r="9" spans="1:25" x14ac:dyDescent="0.3">
      <c r="A9">
        <v>1</v>
      </c>
      <c r="B9">
        <v>5.8</v>
      </c>
      <c r="C9">
        <f t="shared" si="0"/>
        <v>64.656619766888298</v>
      </c>
      <c r="D9">
        <f t="shared" ref="D9:D72" si="1">(C9-B9)^2</f>
        <v>3464.1016903840668</v>
      </c>
      <c r="E9">
        <f t="shared" ref="E9:E72" si="2">B9-C9+90</f>
        <v>31.143380233111699</v>
      </c>
      <c r="F9">
        <f t="shared" ref="F9:F72" si="3">$D$2*EXP(-(($A9-$D$3)^2)/(2*$D$4^2))+$E$2*EXP(-(($A9-$E$3)^2)/(2*$E$4^2))+$C$2*EXP(-(($A9-$C$3)^2)/(2*$C$4^2))+$B$2*EXP(-(($A9-$B$3)^2)/(2*$B$4^2))</f>
        <v>7.3980614661494238E-39</v>
      </c>
    </row>
    <row r="10" spans="1:25" x14ac:dyDescent="0.3">
      <c r="A10">
        <v>2</v>
      </c>
      <c r="B10">
        <v>-3.13</v>
      </c>
      <c r="C10">
        <f t="shared" si="0"/>
        <v>66.128022589128776</v>
      </c>
      <c r="D10">
        <f t="shared" si="1"/>
        <v>4796.6736929562712</v>
      </c>
      <c r="E10">
        <f t="shared" si="2"/>
        <v>20.741977410871229</v>
      </c>
      <c r="F10">
        <f t="shared" si="3"/>
        <v>1.6439540488502276E-37</v>
      </c>
    </row>
    <row r="11" spans="1:25" x14ac:dyDescent="0.3">
      <c r="A11">
        <v>3</v>
      </c>
      <c r="B11">
        <v>0.52</v>
      </c>
      <c r="C11">
        <f t="shared" si="0"/>
        <v>67.680139891912461</v>
      </c>
      <c r="D11">
        <f t="shared" si="1"/>
        <v>4510.4843903012525</v>
      </c>
      <c r="E11">
        <f t="shared" si="2"/>
        <v>22.839860108087535</v>
      </c>
      <c r="F11">
        <f t="shared" si="3"/>
        <v>3.4689885934689355E-36</v>
      </c>
      <c r="V11" s="1" t="s">
        <v>33</v>
      </c>
      <c r="Y11" s="1" t="s">
        <v>34</v>
      </c>
    </row>
    <row r="12" spans="1:25" x14ac:dyDescent="0.3">
      <c r="A12">
        <v>4</v>
      </c>
      <c r="B12">
        <v>30.6</v>
      </c>
      <c r="C12">
        <f t="shared" si="0"/>
        <v>69.315818394127902</v>
      </c>
      <c r="D12">
        <f t="shared" si="1"/>
        <v>1498.9145939270923</v>
      </c>
      <c r="E12">
        <f t="shared" si="2"/>
        <v>51.284181605872099</v>
      </c>
      <c r="F12">
        <f t="shared" si="3"/>
        <v>6.9511638678489996E-35</v>
      </c>
      <c r="U12">
        <v>8</v>
      </c>
      <c r="V12">
        <v>1</v>
      </c>
      <c r="W12">
        <f>U12+52.714</f>
        <v>60.713999999999999</v>
      </c>
      <c r="X12">
        <f>U12+44.872</f>
        <v>52.872</v>
      </c>
      <c r="Y12">
        <f>(X12+W12)/2</f>
        <v>56.792999999999999</v>
      </c>
    </row>
    <row r="13" spans="1:25" x14ac:dyDescent="0.3">
      <c r="A13">
        <v>5</v>
      </c>
      <c r="B13">
        <v>51.3</v>
      </c>
      <c r="C13">
        <f t="shared" si="0"/>
        <v>71.037885630266118</v>
      </c>
      <c r="D13">
        <f t="shared" si="1"/>
        <v>389.58412915346582</v>
      </c>
      <c r="E13">
        <f t="shared" si="2"/>
        <v>70.262114369733879</v>
      </c>
      <c r="F13">
        <f t="shared" si="3"/>
        <v>1.3226765007690918E-33</v>
      </c>
      <c r="U13">
        <v>8</v>
      </c>
      <c r="V13">
        <v>100000</v>
      </c>
      <c r="W13">
        <f>U13+52.714</f>
        <v>60.713999999999999</v>
      </c>
      <c r="X13">
        <f>U13+44.872</f>
        <v>52.872</v>
      </c>
      <c r="Y13">
        <f>(X13+W13)/2</f>
        <v>56.792999999999999</v>
      </c>
    </row>
    <row r="14" spans="1:25" x14ac:dyDescent="0.3">
      <c r="A14">
        <v>6</v>
      </c>
      <c r="B14">
        <v>15.09</v>
      </c>
      <c r="C14">
        <f t="shared" si="0"/>
        <v>72.849139193650785</v>
      </c>
      <c r="D14">
        <f t="shared" si="1"/>
        <v>3336.1181603915261</v>
      </c>
      <c r="E14">
        <f t="shared" si="2"/>
        <v>32.240860806349218</v>
      </c>
      <c r="F14">
        <f t="shared" si="3"/>
        <v>2.3899631451502046E-32</v>
      </c>
    </row>
    <row r="15" spans="1:25" x14ac:dyDescent="0.3">
      <c r="A15">
        <v>7</v>
      </c>
      <c r="B15">
        <v>53.6</v>
      </c>
      <c r="C15">
        <f t="shared" si="0"/>
        <v>74.752335392894835</v>
      </c>
      <c r="D15">
        <f t="shared" si="1"/>
        <v>447.42129257351144</v>
      </c>
      <c r="E15">
        <f t="shared" si="2"/>
        <v>68.847664607105173</v>
      </c>
      <c r="F15">
        <f t="shared" si="3"/>
        <v>4.1008154439670685E-31</v>
      </c>
    </row>
    <row r="16" spans="1:25" x14ac:dyDescent="0.3">
      <c r="A16">
        <v>8</v>
      </c>
      <c r="B16">
        <v>58.34</v>
      </c>
      <c r="C16">
        <f t="shared" si="0"/>
        <v>76.75017733998871</v>
      </c>
      <c r="D16">
        <f t="shared" si="1"/>
        <v>338.93462968983363</v>
      </c>
      <c r="E16">
        <f t="shared" si="2"/>
        <v>71.589822660011293</v>
      </c>
      <c r="F16">
        <f t="shared" si="3"/>
        <v>6.6817573310317123E-30</v>
      </c>
    </row>
    <row r="17" spans="1:6" x14ac:dyDescent="0.3">
      <c r="A17">
        <v>9</v>
      </c>
      <c r="B17">
        <v>89.33</v>
      </c>
      <c r="C17">
        <f t="shared" si="0"/>
        <v>78.845302492958737</v>
      </c>
      <c r="D17">
        <f t="shared" si="1"/>
        <v>109.92888181415724</v>
      </c>
      <c r="E17">
        <f t="shared" si="2"/>
        <v>100.48469750704126</v>
      </c>
      <c r="F17">
        <f t="shared" si="3"/>
        <v>1.0338383224987178E-28</v>
      </c>
    </row>
    <row r="18" spans="1:6" x14ac:dyDescent="0.3">
      <c r="A18">
        <v>10</v>
      </c>
      <c r="B18">
        <v>116.62</v>
      </c>
      <c r="C18">
        <f t="shared" si="0"/>
        <v>81.040269680708107</v>
      </c>
      <c r="D18">
        <f t="shared" si="1"/>
        <v>1265.9172095935392</v>
      </c>
      <c r="E18">
        <f t="shared" si="2"/>
        <v>125.5797303192919</v>
      </c>
      <c r="F18">
        <f t="shared" si="3"/>
        <v>1.5189938220070523E-27</v>
      </c>
    </row>
    <row r="19" spans="1:6" x14ac:dyDescent="0.3">
      <c r="A19">
        <v>11</v>
      </c>
      <c r="B19">
        <v>212.25</v>
      </c>
      <c r="C19">
        <f t="shared" si="0"/>
        <v>83.337545642441455</v>
      </c>
      <c r="D19">
        <f t="shared" si="1"/>
        <v>16618.420888489614</v>
      </c>
      <c r="E19">
        <f t="shared" si="2"/>
        <v>218.91245435755854</v>
      </c>
      <c r="F19">
        <f t="shared" si="3"/>
        <v>2.1193410063942095E-26</v>
      </c>
    </row>
    <row r="20" spans="1:6" x14ac:dyDescent="0.3">
      <c r="A20">
        <v>12</v>
      </c>
      <c r="B20">
        <v>229.61</v>
      </c>
      <c r="C20">
        <f t="shared" si="0"/>
        <v>85.739491118947541</v>
      </c>
      <c r="D20">
        <f t="shared" si="1"/>
        <v>20698.723325692998</v>
      </c>
      <c r="E20">
        <f t="shared" si="2"/>
        <v>233.87050888105247</v>
      </c>
      <c r="F20">
        <f t="shared" si="3"/>
        <v>2.8079354998532651E-25</v>
      </c>
    </row>
    <row r="21" spans="1:6" x14ac:dyDescent="0.3">
      <c r="A21">
        <v>13</v>
      </c>
      <c r="B21">
        <v>229.88</v>
      </c>
      <c r="C21">
        <f t="shared" si="0"/>
        <v>88.248346537943746</v>
      </c>
      <c r="D21">
        <f t="shared" si="1"/>
        <v>20059.52526239599</v>
      </c>
      <c r="E21">
        <f t="shared" si="2"/>
        <v>231.63165346205625</v>
      </c>
      <c r="F21">
        <f t="shared" si="3"/>
        <v>3.5327659538020909E-24</v>
      </c>
    </row>
    <row r="22" spans="1:6" x14ac:dyDescent="0.3">
      <c r="A22">
        <v>14</v>
      </c>
      <c r="B22">
        <v>173.87</v>
      </c>
      <c r="C22">
        <f t="shared" si="0"/>
        <v>90.866217340635032</v>
      </c>
      <c r="D22">
        <f t="shared" si="1"/>
        <v>6889.6279357630974</v>
      </c>
      <c r="E22">
        <f t="shared" si="2"/>
        <v>173.00378265936496</v>
      </c>
      <c r="F22">
        <f t="shared" si="3"/>
        <v>4.2206958512816002E-23</v>
      </c>
    </row>
    <row r="23" spans="1:6" x14ac:dyDescent="0.3">
      <c r="A23">
        <v>15</v>
      </c>
      <c r="B23">
        <v>284.72000000000003</v>
      </c>
      <c r="C23">
        <f t="shared" si="0"/>
        <v>93.595059001574015</v>
      </c>
      <c r="D23">
        <f t="shared" si="1"/>
        <v>36528.743071651821</v>
      </c>
      <c r="E23">
        <f t="shared" si="2"/>
        <v>281.12494099842604</v>
      </c>
      <c r="F23">
        <f t="shared" si="3"/>
        <v>4.7884471767640749E-22</v>
      </c>
    </row>
    <row r="24" spans="1:6" x14ac:dyDescent="0.3">
      <c r="A24">
        <v>16</v>
      </c>
      <c r="B24">
        <v>316.24</v>
      </c>
      <c r="C24">
        <f t="shared" si="0"/>
        <v>96.43666179879034</v>
      </c>
      <c r="D24">
        <f t="shared" si="1"/>
        <v>48313.507484395355</v>
      </c>
      <c r="E24">
        <f t="shared" si="2"/>
        <v>309.80333820120967</v>
      </c>
      <c r="F24">
        <f t="shared" si="3"/>
        <v>5.1587774955092197E-21</v>
      </c>
    </row>
    <row r="25" spans="1:6" x14ac:dyDescent="0.3">
      <c r="A25">
        <v>17</v>
      </c>
      <c r="B25">
        <v>310.18</v>
      </c>
      <c r="C25">
        <f t="shared" si="0"/>
        <v>99.392635395944595</v>
      </c>
      <c r="D25">
        <f t="shared" si="1"/>
        <v>44431.313076722996</v>
      </c>
      <c r="E25">
        <f t="shared" si="2"/>
        <v>300.78736460405543</v>
      </c>
      <c r="F25">
        <f t="shared" si="3"/>
        <v>5.2776470717105827E-20</v>
      </c>
    </row>
    <row r="26" spans="1:6" x14ac:dyDescent="0.3">
      <c r="A26">
        <v>18</v>
      </c>
      <c r="B26">
        <v>275.33</v>
      </c>
      <c r="C26">
        <f t="shared" si="0"/>
        <v>102.46439330291651</v>
      </c>
      <c r="D26">
        <f t="shared" si="1"/>
        <v>29882.517978750751</v>
      </c>
      <c r="E26">
        <f t="shared" si="2"/>
        <v>262.86560669708348</v>
      </c>
      <c r="F26">
        <f t="shared" si="3"/>
        <v>5.1271419904244028E-19</v>
      </c>
    </row>
    <row r="27" spans="1:6" x14ac:dyDescent="0.3">
      <c r="A27">
        <v>19</v>
      </c>
      <c r="B27">
        <v>273.95999999999998</v>
      </c>
      <c r="C27">
        <f t="shared" si="0"/>
        <v>105.65313728571311</v>
      </c>
      <c r="D27">
        <f t="shared" si="1"/>
        <v>28327.200036725808</v>
      </c>
      <c r="E27">
        <f t="shared" si="2"/>
        <v>258.30686271428686</v>
      </c>
      <c r="F27">
        <f t="shared" si="3"/>
        <v>4.7298982444882784E-18</v>
      </c>
    </row>
    <row r="28" spans="1:6" x14ac:dyDescent="0.3">
      <c r="A28">
        <v>20</v>
      </c>
      <c r="B28">
        <v>287.26</v>
      </c>
      <c r="C28">
        <f t="shared" si="0"/>
        <v>108.95984180083889</v>
      </c>
      <c r="D28">
        <f t="shared" si="1"/>
        <v>31790.946413845875</v>
      </c>
      <c r="E28">
        <f t="shared" si="2"/>
        <v>268.3001581991611</v>
      </c>
      <c r="F28">
        <f t="shared" si="3"/>
        <v>4.1435225224881082E-17</v>
      </c>
    </row>
    <row r="29" spans="1:6" x14ac:dyDescent="0.3">
      <c r="A29">
        <v>21</v>
      </c>
      <c r="B29">
        <v>234.84</v>
      </c>
      <c r="C29">
        <f t="shared" si="0"/>
        <v>112.38523853326041</v>
      </c>
      <c r="D29">
        <f t="shared" si="1"/>
        <v>14995.168605876093</v>
      </c>
      <c r="E29">
        <f t="shared" si="2"/>
        <v>212.4547614667396</v>
      </c>
      <c r="F29">
        <f t="shared" si="3"/>
        <v>3.4469030300136083E-16</v>
      </c>
    </row>
    <row r="30" spans="1:6" x14ac:dyDescent="0.3">
      <c r="A30">
        <v>22</v>
      </c>
      <c r="B30">
        <v>347.64</v>
      </c>
      <c r="C30">
        <f t="shared" si="0"/>
        <v>115.92980112078064</v>
      </c>
      <c r="D30">
        <f t="shared" si="1"/>
        <v>53689.616264647382</v>
      </c>
      <c r="E30">
        <f t="shared" si="2"/>
        <v>321.71019887921932</v>
      </c>
      <c r="F30">
        <f t="shared" si="3"/>
        <v>2.7228887256743473E-15</v>
      </c>
    </row>
    <row r="31" spans="1:6" x14ac:dyDescent="0.3">
      <c r="A31">
        <v>23</v>
      </c>
      <c r="B31">
        <v>438.83</v>
      </c>
      <c r="C31">
        <f t="shared" si="0"/>
        <v>119.59373015096492</v>
      </c>
      <c r="D31">
        <f t="shared" si="1"/>
        <v>101911.79598712594</v>
      </c>
      <c r="E31">
        <f t="shared" si="2"/>
        <v>409.23626984903507</v>
      </c>
      <c r="F31">
        <f t="shared" si="3"/>
        <v>2.0425477818463502E-14</v>
      </c>
    </row>
    <row r="32" spans="1:6" x14ac:dyDescent="0.3">
      <c r="A32">
        <v>24</v>
      </c>
      <c r="B32">
        <v>383.25</v>
      </c>
      <c r="C32">
        <f t="shared" si="0"/>
        <v>123.37693851969175</v>
      </c>
      <c r="D32">
        <f t="shared" si="1"/>
        <v>67534.008083148074</v>
      </c>
      <c r="E32">
        <f t="shared" si="2"/>
        <v>349.87306148030825</v>
      </c>
      <c r="F32">
        <f t="shared" si="3"/>
        <v>1.4549772112556067E-13</v>
      </c>
    </row>
    <row r="33" spans="1:6" x14ac:dyDescent="0.3">
      <c r="A33">
        <v>25</v>
      </c>
      <c r="B33">
        <v>347.07</v>
      </c>
      <c r="C33">
        <f t="shared" si="0"/>
        <v>127.27903724289172</v>
      </c>
      <c r="D33">
        <f t="shared" si="1"/>
        <v>48308.067309696555</v>
      </c>
      <c r="E33">
        <f t="shared" si="2"/>
        <v>309.79096275710828</v>
      </c>
      <c r="F33">
        <f t="shared" si="3"/>
        <v>9.8419744747028936E-13</v>
      </c>
    </row>
    <row r="34" spans="1:6" x14ac:dyDescent="0.3">
      <c r="A34">
        <v>26</v>
      </c>
      <c r="B34">
        <v>448.85</v>
      </c>
      <c r="C34">
        <f t="shared" si="0"/>
        <v>131.29932181504648</v>
      </c>
      <c r="D34">
        <f t="shared" si="1"/>
        <v>100838.43321572393</v>
      </c>
      <c r="E34">
        <f t="shared" si="2"/>
        <v>407.55067818495354</v>
      </c>
      <c r="F34">
        <f t="shared" si="3"/>
        <v>6.3219601555063325E-12</v>
      </c>
    </row>
    <row r="35" spans="1:6" x14ac:dyDescent="0.3">
      <c r="A35">
        <v>27</v>
      </c>
      <c r="B35">
        <v>610.24</v>
      </c>
      <c r="C35">
        <f t="shared" si="0"/>
        <v>135.43675920950707</v>
      </c>
      <c r="D35">
        <f t="shared" si="1"/>
        <v>225438.11746515485</v>
      </c>
      <c r="E35">
        <f t="shared" si="2"/>
        <v>564.80324079049296</v>
      </c>
      <c r="F35">
        <f t="shared" si="3"/>
        <v>3.85628340267979E-11</v>
      </c>
    </row>
    <row r="36" spans="1:6" x14ac:dyDescent="0.3">
      <c r="A36">
        <v>28</v>
      </c>
      <c r="B36">
        <v>515.03</v>
      </c>
      <c r="C36">
        <f t="shared" si="0"/>
        <v>139.68997561662025</v>
      </c>
      <c r="D36">
        <f t="shared" si="1"/>
        <v>140880.13390411608</v>
      </c>
      <c r="E36">
        <f t="shared" si="2"/>
        <v>465.34002438337973</v>
      </c>
      <c r="F36">
        <f t="shared" si="3"/>
        <v>2.2338070114317131E-10</v>
      </c>
    </row>
    <row r="37" spans="1:6" x14ac:dyDescent="0.3">
      <c r="A37">
        <v>29</v>
      </c>
      <c r="B37">
        <v>449.74</v>
      </c>
      <c r="C37">
        <f t="shared" si="0"/>
        <v>144.05724501598871</v>
      </c>
      <c r="D37">
        <f t="shared" si="1"/>
        <v>93441.946694615079</v>
      </c>
      <c r="E37">
        <f t="shared" si="2"/>
        <v>395.6827549840113</v>
      </c>
      <c r="F37">
        <f t="shared" si="3"/>
        <v>1.2288912666143745E-9</v>
      </c>
    </row>
    <row r="38" spans="1:6" x14ac:dyDescent="0.3">
      <c r="A38">
        <v>30</v>
      </c>
      <c r="B38">
        <v>424.33</v>
      </c>
      <c r="C38">
        <f t="shared" si="0"/>
        <v>148.53647867890419</v>
      </c>
      <c r="D38">
        <f t="shared" si="1"/>
        <v>76062.066402689714</v>
      </c>
      <c r="E38">
        <f t="shared" si="2"/>
        <v>365.7935213210958</v>
      </c>
      <c r="F38">
        <f t="shared" si="3"/>
        <v>6.4217244272446586E-9</v>
      </c>
    </row>
    <row r="39" spans="1:6" x14ac:dyDescent="0.3">
      <c r="A39">
        <v>31</v>
      </c>
      <c r="B39">
        <v>370.45</v>
      </c>
      <c r="C39">
        <f t="shared" si="0"/>
        <v>153.12521569605445</v>
      </c>
      <c r="D39">
        <f t="shared" si="1"/>
        <v>47230.061872756451</v>
      </c>
      <c r="E39">
        <f t="shared" si="2"/>
        <v>307.32478430394553</v>
      </c>
      <c r="F39">
        <f t="shared" si="3"/>
        <v>3.1889481688283779E-8</v>
      </c>
    </row>
    <row r="40" spans="1:6" x14ac:dyDescent="0.3">
      <c r="A40">
        <v>32</v>
      </c>
      <c r="B40">
        <v>485.63</v>
      </c>
      <c r="C40">
        <f t="shared" si="0"/>
        <v>157.820614623994</v>
      </c>
      <c r="D40">
        <f t="shared" si="1"/>
        <v>107458.99314059482</v>
      </c>
      <c r="E40">
        <f t="shared" si="2"/>
        <v>417.80938537600599</v>
      </c>
      <c r="F40">
        <f t="shared" si="3"/>
        <v>1.5063124786918354E-7</v>
      </c>
    </row>
    <row r="41" spans="1:6" x14ac:dyDescent="0.3">
      <c r="A41">
        <v>33</v>
      </c>
      <c r="B41">
        <v>676.09</v>
      </c>
      <c r="C41">
        <f t="shared" si="0"/>
        <v>162.61944634156345</v>
      </c>
      <c r="D41">
        <f t="shared" si="1"/>
        <v>263652.00947430136</v>
      </c>
      <c r="E41">
        <f t="shared" si="2"/>
        <v>603.47055365843653</v>
      </c>
      <c r="F41">
        <f t="shared" si="3"/>
        <v>6.7812421042441101E-7</v>
      </c>
    </row>
    <row r="42" spans="1:6" x14ac:dyDescent="0.3">
      <c r="A42">
        <v>34</v>
      </c>
      <c r="B42">
        <v>676.11</v>
      </c>
      <c r="C42">
        <f t="shared" si="0"/>
        <v>167.51808820443026</v>
      </c>
      <c r="D42">
        <f t="shared" si="1"/>
        <v>258665.73274387265</v>
      </c>
      <c r="E42">
        <f t="shared" si="2"/>
        <v>598.59191179556979</v>
      </c>
      <c r="F42">
        <f t="shared" si="3"/>
        <v>2.9205091415462124E-6</v>
      </c>
    </row>
    <row r="43" spans="1:6" x14ac:dyDescent="0.3">
      <c r="A43">
        <v>35</v>
      </c>
      <c r="B43">
        <v>523.79</v>
      </c>
      <c r="C43">
        <f t="shared" si="0"/>
        <v>172.51251958219842</v>
      </c>
      <c r="D43">
        <f t="shared" si="1"/>
        <v>123395.86824867895</v>
      </c>
      <c r="E43">
        <f t="shared" si="2"/>
        <v>441.27748041780154</v>
      </c>
      <c r="F43">
        <f t="shared" si="3"/>
        <v>1.2110905415413274E-5</v>
      </c>
    </row>
    <row r="44" spans="1:6" x14ac:dyDescent="0.3">
      <c r="A44">
        <v>36</v>
      </c>
      <c r="B44">
        <v>544.97</v>
      </c>
      <c r="C44">
        <f t="shared" si="0"/>
        <v>177.59831885808711</v>
      </c>
      <c r="D44">
        <f t="shared" si="1"/>
        <v>134961.95210503534</v>
      </c>
      <c r="E44">
        <f t="shared" si="2"/>
        <v>457.37168114191292</v>
      </c>
      <c r="F44">
        <f t="shared" si="3"/>
        <v>4.8834442542384086E-5</v>
      </c>
    </row>
    <row r="45" spans="1:6" x14ac:dyDescent="0.3">
      <c r="A45">
        <v>37</v>
      </c>
      <c r="B45">
        <v>645.98</v>
      </c>
      <c r="C45">
        <f t="shared" si="0"/>
        <v>182.77066196601942</v>
      </c>
      <c r="D45">
        <f t="shared" si="1"/>
        <v>214562.89084187851</v>
      </c>
      <c r="E45">
        <f t="shared" si="2"/>
        <v>553.20933803398066</v>
      </c>
      <c r="F45">
        <f t="shared" si="3"/>
        <v>1.9383459981126008E-4</v>
      </c>
    </row>
    <row r="46" spans="1:6" x14ac:dyDescent="0.3">
      <c r="A46">
        <v>38</v>
      </c>
      <c r="B46">
        <v>771.94</v>
      </c>
      <c r="C46">
        <f t="shared" si="0"/>
        <v>188.02432253409361</v>
      </c>
      <c r="D46">
        <f t="shared" si="1"/>
        <v>340957.5183904685</v>
      </c>
      <c r="E46">
        <f t="shared" si="2"/>
        <v>673.91567746590647</v>
      </c>
      <c r="F46">
        <f t="shared" si="3"/>
        <v>7.6575204904468874E-4</v>
      </c>
    </row>
    <row r="47" spans="1:6" x14ac:dyDescent="0.3">
      <c r="A47">
        <v>39</v>
      </c>
      <c r="B47">
        <v>851.45</v>
      </c>
      <c r="C47">
        <f t="shared" si="0"/>
        <v>193.35367369684988</v>
      </c>
      <c r="D47">
        <f t="shared" si="1"/>
        <v>433090.77469370223</v>
      </c>
      <c r="E47">
        <f t="shared" si="2"/>
        <v>748.09632630315014</v>
      </c>
      <c r="F47">
        <f t="shared" si="3"/>
        <v>3.023190151352917E-3</v>
      </c>
    </row>
    <row r="48" spans="1:6" x14ac:dyDescent="0.3">
      <c r="A48">
        <v>40</v>
      </c>
      <c r="B48">
        <v>704.54</v>
      </c>
      <c r="C48">
        <f t="shared" si="0"/>
        <v>198.75269163151523</v>
      </c>
      <c r="D48">
        <f t="shared" si="1"/>
        <v>255820.80130663665</v>
      </c>
      <c r="E48">
        <f t="shared" si="2"/>
        <v>595.78730836848467</v>
      </c>
      <c r="F48">
        <f t="shared" si="3"/>
        <v>1.1846817787691165E-2</v>
      </c>
    </row>
    <row r="49" spans="1:6" x14ac:dyDescent="0.3">
      <c r="A49">
        <v>41</v>
      </c>
      <c r="B49">
        <v>893.69</v>
      </c>
      <c r="C49">
        <f t="shared" si="0"/>
        <v>204.21496086553734</v>
      </c>
      <c r="D49">
        <f t="shared" si="1"/>
        <v>475375.82958946883</v>
      </c>
      <c r="E49">
        <f t="shared" si="2"/>
        <v>779.47503913446269</v>
      </c>
      <c r="F49">
        <f t="shared" si="3"/>
        <v>4.5343336812878242E-2</v>
      </c>
    </row>
    <row r="50" spans="1:6" x14ac:dyDescent="0.3">
      <c r="A50">
        <v>42</v>
      </c>
      <c r="B50">
        <v>918.77</v>
      </c>
      <c r="C50">
        <f t="shared" si="0"/>
        <v>209.73368139423513</v>
      </c>
      <c r="D50">
        <f t="shared" si="1"/>
        <v>502732.50110201561</v>
      </c>
      <c r="E50">
        <f t="shared" si="2"/>
        <v>799.03631860576479</v>
      </c>
      <c r="F50">
        <f t="shared" si="3"/>
        <v>0.16622422890927341</v>
      </c>
    </row>
    <row r="51" spans="1:6" x14ac:dyDescent="0.3">
      <c r="A51">
        <v>43</v>
      </c>
      <c r="B51">
        <v>971.44</v>
      </c>
      <c r="C51">
        <f t="shared" si="0"/>
        <v>215.30167763834581</v>
      </c>
      <c r="D51">
        <f t="shared" si="1"/>
        <v>571745.16254389693</v>
      </c>
      <c r="E51">
        <f t="shared" si="2"/>
        <v>846.13832236165422</v>
      </c>
      <c r="F51">
        <f t="shared" si="3"/>
        <v>0.57333035669840016</v>
      </c>
    </row>
    <row r="52" spans="1:6" x14ac:dyDescent="0.3">
      <c r="A52">
        <v>44</v>
      </c>
      <c r="B52">
        <v>1049.49</v>
      </c>
      <c r="C52">
        <f t="shared" si="0"/>
        <v>220.91140926167435</v>
      </c>
      <c r="D52">
        <f t="shared" si="1"/>
        <v>686542.48102990969</v>
      </c>
      <c r="E52">
        <f t="shared" si="2"/>
        <v>918.5785907383256</v>
      </c>
      <c r="F52">
        <f t="shared" si="3"/>
        <v>1.8352747746895421</v>
      </c>
    </row>
    <row r="53" spans="1:6" x14ac:dyDescent="0.3">
      <c r="A53">
        <v>45</v>
      </c>
      <c r="B53">
        <v>888.62</v>
      </c>
      <c r="C53">
        <f t="shared" si="0"/>
        <v>226.55498385901339</v>
      </c>
      <c r="D53">
        <f t="shared" si="1"/>
        <v>438330.08559776482</v>
      </c>
      <c r="E53">
        <f t="shared" si="2"/>
        <v>752.06501614098659</v>
      </c>
      <c r="F53">
        <f t="shared" si="3"/>
        <v>5.4007431531457311</v>
      </c>
    </row>
    <row r="54" spans="1:6" x14ac:dyDescent="0.3">
      <c r="A54">
        <v>46</v>
      </c>
      <c r="B54">
        <v>1146.1600000000001</v>
      </c>
      <c r="C54">
        <f t="shared" si="0"/>
        <v>232.22417151404721</v>
      </c>
      <c r="D54">
        <f t="shared" si="1"/>
        <v>835278.69859030517</v>
      </c>
      <c r="E54">
        <f t="shared" si="2"/>
        <v>1003.9358284859529</v>
      </c>
      <c r="F54">
        <f t="shared" si="3"/>
        <v>14.51973364751011</v>
      </c>
    </row>
    <row r="55" spans="1:6" x14ac:dyDescent="0.3">
      <c r="A55">
        <v>47</v>
      </c>
      <c r="B55">
        <v>1452.23</v>
      </c>
      <c r="C55">
        <f t="shared" si="0"/>
        <v>237.91042121615666</v>
      </c>
      <c r="D55">
        <f t="shared" si="1"/>
        <v>1474572.0394177707</v>
      </c>
      <c r="E55">
        <f t="shared" si="2"/>
        <v>1304.3195787838433</v>
      </c>
      <c r="F55">
        <f t="shared" si="3"/>
        <v>35.523503695925655</v>
      </c>
    </row>
    <row r="56" spans="1:6" x14ac:dyDescent="0.3">
      <c r="A56">
        <v>48</v>
      </c>
      <c r="B56">
        <v>1272.1099999999999</v>
      </c>
      <c r="C56">
        <f t="shared" si="0"/>
        <v>243.60487911396328</v>
      </c>
      <c r="D56">
        <f t="shared" si="1"/>
        <v>1057822.7836888006</v>
      </c>
      <c r="E56">
        <f t="shared" si="2"/>
        <v>1118.5051208860366</v>
      </c>
      <c r="F56">
        <f t="shared" si="3"/>
        <v>78.904800009655659</v>
      </c>
    </row>
    <row r="57" spans="1:6" x14ac:dyDescent="0.3">
      <c r="A57">
        <v>49</v>
      </c>
      <c r="B57">
        <v>1236.75</v>
      </c>
      <c r="C57">
        <f t="shared" si="0"/>
        <v>249.29840857216834</v>
      </c>
      <c r="D57">
        <f t="shared" si="1"/>
        <v>975060.64541335742</v>
      </c>
      <c r="E57">
        <f t="shared" si="2"/>
        <v>1077.4515914278318</v>
      </c>
      <c r="F57">
        <f t="shared" si="3"/>
        <v>158.91636965426721</v>
      </c>
    </row>
    <row r="58" spans="1:6" x14ac:dyDescent="0.3">
      <c r="A58">
        <v>50</v>
      </c>
      <c r="B58">
        <v>1275.75</v>
      </c>
      <c r="C58">
        <f t="shared" si="0"/>
        <v>254.9816119868311</v>
      </c>
      <c r="D58">
        <f t="shared" si="1"/>
        <v>1041968.1019670033</v>
      </c>
      <c r="E58">
        <f t="shared" si="2"/>
        <v>1110.768388013169</v>
      </c>
      <c r="F58">
        <f t="shared" si="3"/>
        <v>290.07462486532535</v>
      </c>
    </row>
    <row r="59" spans="1:6" x14ac:dyDescent="0.3">
      <c r="A59">
        <v>51</v>
      </c>
      <c r="B59">
        <v>1274.54</v>
      </c>
      <c r="C59">
        <f t="shared" si="0"/>
        <v>260.64485430277205</v>
      </c>
      <c r="D59">
        <f t="shared" si="1"/>
        <v>1027983.366468403</v>
      </c>
      <c r="E59">
        <f t="shared" si="2"/>
        <v>1103.8951456972279</v>
      </c>
      <c r="F59">
        <f t="shared" si="3"/>
        <v>479.98992588176054</v>
      </c>
    </row>
    <row r="60" spans="1:6" x14ac:dyDescent="0.3">
      <c r="A60">
        <v>52</v>
      </c>
      <c r="B60">
        <v>1296.06</v>
      </c>
      <c r="C60">
        <f t="shared" si="0"/>
        <v>266.27828816536334</v>
      </c>
      <c r="D60">
        <f t="shared" si="1"/>
        <v>1060450.3740290743</v>
      </c>
      <c r="E60">
        <f t="shared" si="2"/>
        <v>1119.7817118346366</v>
      </c>
      <c r="F60">
        <f t="shared" si="3"/>
        <v>720.72227408400283</v>
      </c>
    </row>
    <row r="61" spans="1:6" x14ac:dyDescent="0.3">
      <c r="A61">
        <v>53</v>
      </c>
      <c r="B61">
        <v>1254.95</v>
      </c>
      <c r="C61">
        <f t="shared" si="0"/>
        <v>271.87188062766671</v>
      </c>
      <c r="D61">
        <f t="shared" si="1"/>
        <v>966442.5887886436</v>
      </c>
      <c r="E61">
        <f t="shared" si="2"/>
        <v>1073.0781193723333</v>
      </c>
      <c r="F61">
        <f t="shared" si="3"/>
        <v>983.92498182326108</v>
      </c>
    </row>
    <row r="62" spans="1:6" x14ac:dyDescent="0.3">
      <c r="A62">
        <v>54</v>
      </c>
      <c r="B62">
        <v>1484.08</v>
      </c>
      <c r="C62">
        <f t="shared" si="0"/>
        <v>277.4154413227871</v>
      </c>
      <c r="D62">
        <f t="shared" si="1"/>
        <v>1456039.3571676728</v>
      </c>
      <c r="E62">
        <f t="shared" si="2"/>
        <v>1296.6645586772129</v>
      </c>
      <c r="F62">
        <f t="shared" si="3"/>
        <v>1225.2808599524922</v>
      </c>
    </row>
    <row r="63" spans="1:6" x14ac:dyDescent="0.3">
      <c r="A63">
        <v>55</v>
      </c>
      <c r="B63">
        <v>1619.26</v>
      </c>
      <c r="C63">
        <f t="shared" si="0"/>
        <v>282.8986520005102</v>
      </c>
      <c r="D63">
        <f t="shared" si="1"/>
        <v>1785861.6524270133</v>
      </c>
      <c r="E63">
        <f t="shared" si="2"/>
        <v>1426.3613479994897</v>
      </c>
      <c r="F63">
        <f t="shared" si="3"/>
        <v>1399.0796828858674</v>
      </c>
    </row>
    <row r="64" spans="1:6" x14ac:dyDescent="0.3">
      <c r="A64">
        <v>56</v>
      </c>
      <c r="B64">
        <v>1710.94</v>
      </c>
      <c r="C64">
        <f t="shared" si="0"/>
        <v>288.31109731688178</v>
      </c>
      <c r="D64">
        <f t="shared" si="1"/>
        <v>2023872.9947493731</v>
      </c>
      <c r="E64">
        <f t="shared" si="2"/>
        <v>1512.6289026831182</v>
      </c>
      <c r="F64">
        <f t="shared" si="3"/>
        <v>1476.4027100530109</v>
      </c>
    </row>
    <row r="65" spans="1:6" x14ac:dyDescent="0.3">
      <c r="A65">
        <v>57</v>
      </c>
      <c r="B65">
        <v>1588.38</v>
      </c>
      <c r="C65">
        <f t="shared" si="0"/>
        <v>293.64229675543913</v>
      </c>
      <c r="D65">
        <f t="shared" si="1"/>
        <v>1676345.7202030011</v>
      </c>
      <c r="E65">
        <f t="shared" si="2"/>
        <v>1384.7377032445611</v>
      </c>
      <c r="F65">
        <f t="shared" si="3"/>
        <v>1456.2634606382221</v>
      </c>
    </row>
    <row r="66" spans="1:6" x14ac:dyDescent="0.3">
      <c r="A66">
        <v>58</v>
      </c>
      <c r="B66">
        <v>1544.67</v>
      </c>
      <c r="C66">
        <f t="shared" si="0"/>
        <v>298.88173754942198</v>
      </c>
      <c r="D66">
        <f t="shared" si="1"/>
        <v>1551988.3948596304</v>
      </c>
      <c r="E66">
        <f t="shared" si="2"/>
        <v>1335.788262450578</v>
      </c>
      <c r="F66">
        <f t="shared" si="3"/>
        <v>1362.7337344543519</v>
      </c>
    </row>
    <row r="67" spans="1:6" x14ac:dyDescent="0.3">
      <c r="A67">
        <v>59</v>
      </c>
      <c r="B67">
        <v>1499.56</v>
      </c>
      <c r="C67">
        <f t="shared" si="0"/>
        <v>304.01890846553499</v>
      </c>
      <c r="D67">
        <f t="shared" si="1"/>
        <v>1429318.5015474202</v>
      </c>
      <c r="E67">
        <f t="shared" si="2"/>
        <v>1285.5410915344651</v>
      </c>
      <c r="F67">
        <f t="shared" si="3"/>
        <v>1230.4349730625713</v>
      </c>
    </row>
    <row r="68" spans="1:6" x14ac:dyDescent="0.3">
      <c r="A68">
        <v>60</v>
      </c>
      <c r="B68">
        <v>1439.11</v>
      </c>
      <c r="C68">
        <f t="shared" si="0"/>
        <v>309.04333430180475</v>
      </c>
      <c r="D68">
        <f t="shared" si="1"/>
        <v>1277050.6689222367</v>
      </c>
      <c r="E68">
        <f t="shared" si="2"/>
        <v>1220.0666656981953</v>
      </c>
      <c r="F68">
        <f t="shared" si="3"/>
        <v>1088.2390213617052</v>
      </c>
    </row>
    <row r="69" spans="1:6" x14ac:dyDescent="0.3">
      <c r="A69">
        <v>61</v>
      </c>
      <c r="B69">
        <v>1195.03</v>
      </c>
      <c r="C69">
        <f t="shared" si="0"/>
        <v>313.94461094483211</v>
      </c>
      <c r="D69">
        <f t="shared" si="1"/>
        <v>776311.46280649654</v>
      </c>
      <c r="E69">
        <f t="shared" si="2"/>
        <v>971.08538905516787</v>
      </c>
      <c r="F69">
        <f t="shared" si="3"/>
        <v>950.71589084880395</v>
      </c>
    </row>
    <row r="70" spans="1:6" x14ac:dyDescent="0.3">
      <c r="A70">
        <v>62</v>
      </c>
      <c r="B70">
        <v>1110.3900000000001</v>
      </c>
      <c r="C70">
        <f t="shared" si="0"/>
        <v>318.71244082536259</v>
      </c>
      <c r="D70">
        <f t="shared" si="1"/>
        <v>626753.3577007117</v>
      </c>
      <c r="E70">
        <f t="shared" si="2"/>
        <v>881.67755917463751</v>
      </c>
      <c r="F70">
        <f t="shared" si="3"/>
        <v>819.97694023417637</v>
      </c>
    </row>
    <row r="71" spans="1:6" x14ac:dyDescent="0.3">
      <c r="A71">
        <v>63</v>
      </c>
      <c r="B71">
        <v>982.16</v>
      </c>
      <c r="C71">
        <f t="shared" si="0"/>
        <v>323.33666860564733</v>
      </c>
      <c r="D71">
        <f t="shared" si="1"/>
        <v>434048.18198955298</v>
      </c>
      <c r="E71">
        <f t="shared" si="2"/>
        <v>748.82333139435264</v>
      </c>
      <c r="F71">
        <f t="shared" si="3"/>
        <v>693.43771296720649</v>
      </c>
    </row>
    <row r="72" spans="1:6" x14ac:dyDescent="0.3">
      <c r="A72">
        <v>64</v>
      </c>
      <c r="B72">
        <v>975.4</v>
      </c>
      <c r="C72">
        <f t="shared" ref="C72:C135" si="4">$J$2*EXP(-(($A72-$J$3)^2)/(2*$J$4^2))+$J$5</f>
        <v>327.80731692760145</v>
      </c>
      <c r="D72">
        <f t="shared" si="1"/>
        <v>419376.28316890809</v>
      </c>
      <c r="E72">
        <f t="shared" si="2"/>
        <v>737.59268307239859</v>
      </c>
      <c r="F72">
        <f t="shared" si="3"/>
        <v>570.80525893755214</v>
      </c>
    </row>
    <row r="73" spans="1:6" x14ac:dyDescent="0.3">
      <c r="A73">
        <v>65</v>
      </c>
      <c r="B73">
        <v>972.93</v>
      </c>
      <c r="C73">
        <f t="shared" si="4"/>
        <v>332.11462204733948</v>
      </c>
      <c r="D73">
        <f t="shared" ref="D73:D136" si="5">(C73-B73)^2</f>
        <v>410644.34862061107</v>
      </c>
      <c r="E73">
        <f t="shared" ref="E73:E136" si="6">B73-C73+90</f>
        <v>730.81537795266047</v>
      </c>
      <c r="F73">
        <f t="shared" ref="F73:F136" si="7">$D$2*EXP(-(($A73-$D$3)^2)/(2*$D$4^2))+$E$2*EXP(-(($A73-$E$3)^2)/(2*$E$4^2))+$C$2*EXP(-(($A73-$C$3)^2)/(2*$C$4^2))+$B$2*EXP(-(($A73-$B$3)^2)/(2*$B$4^2))</f>
        <v>456.3590855055038</v>
      </c>
    </row>
    <row r="74" spans="1:6" x14ac:dyDescent="0.3">
      <c r="A74">
        <v>66</v>
      </c>
      <c r="B74">
        <v>686.47</v>
      </c>
      <c r="C74">
        <f t="shared" si="4"/>
        <v>336.24906917931952</v>
      </c>
      <c r="D74">
        <f t="shared" si="5"/>
        <v>122654.70038490389</v>
      </c>
      <c r="E74">
        <f t="shared" si="6"/>
        <v>440.22093082068051</v>
      </c>
      <c r="F74">
        <f t="shared" si="7"/>
        <v>356.84903327918448</v>
      </c>
    </row>
    <row r="75" spans="1:6" x14ac:dyDescent="0.3">
      <c r="A75">
        <v>67</v>
      </c>
      <c r="B75">
        <v>513.99</v>
      </c>
      <c r="C75">
        <f t="shared" si="4"/>
        <v>340.20142737209892</v>
      </c>
      <c r="D75">
        <f t="shared" si="5"/>
        <v>30202.467976043252</v>
      </c>
      <c r="E75">
        <f t="shared" si="6"/>
        <v>263.78857262790109</v>
      </c>
      <c r="F75">
        <f t="shared" si="7"/>
        <v>277.82377545278325</v>
      </c>
    </row>
    <row r="76" spans="1:6" x14ac:dyDescent="0.3">
      <c r="A76">
        <v>68</v>
      </c>
      <c r="B76">
        <v>386.73</v>
      </c>
      <c r="C76">
        <f t="shared" si="4"/>
        <v>343.96278373761692</v>
      </c>
      <c r="D76">
        <f t="shared" si="5"/>
        <v>1829.0347868334457</v>
      </c>
      <c r="E76">
        <f t="shared" si="6"/>
        <v>132.7672162623831</v>
      </c>
      <c r="F76">
        <f t="shared" si="7"/>
        <v>221.08298020082827</v>
      </c>
    </row>
    <row r="77" spans="1:6" x14ac:dyDescent="0.3">
      <c r="A77">
        <v>69</v>
      </c>
      <c r="B77">
        <v>507.55</v>
      </c>
      <c r="C77">
        <f t="shared" si="4"/>
        <v>347.52457685699846</v>
      </c>
      <c r="D77">
        <f t="shared" si="5"/>
        <v>25608.136052096695</v>
      </c>
      <c r="E77">
        <f t="shared" si="6"/>
        <v>250.02542314300155</v>
      </c>
      <c r="F77">
        <f t="shared" si="7"/>
        <v>184.33276331225852</v>
      </c>
    </row>
    <row r="78" spans="1:6" x14ac:dyDescent="0.3">
      <c r="A78">
        <v>70</v>
      </c>
      <c r="B78">
        <v>441.96</v>
      </c>
      <c r="C78">
        <f t="shared" si="4"/>
        <v>350.87862918811976</v>
      </c>
      <c r="D78">
        <f t="shared" si="5"/>
        <v>8295.8161089712266</v>
      </c>
      <c r="E78">
        <f t="shared" si="6"/>
        <v>181.08137081188022</v>
      </c>
      <c r="F78">
        <f t="shared" si="7"/>
        <v>162.55496242928854</v>
      </c>
    </row>
    <row r="79" spans="1:6" x14ac:dyDescent="0.3">
      <c r="A79">
        <v>71</v>
      </c>
      <c r="B79">
        <v>397.94</v>
      </c>
      <c r="C79">
        <f t="shared" si="4"/>
        <v>354.0171783035978</v>
      </c>
      <c r="D79">
        <f t="shared" si="5"/>
        <v>1929.2142657739394</v>
      </c>
      <c r="E79">
        <f t="shared" si="6"/>
        <v>133.9228216964022</v>
      </c>
      <c r="F79">
        <f t="shared" si="7"/>
        <v>149.93056298061654</v>
      </c>
    </row>
    <row r="80" spans="1:6" x14ac:dyDescent="0.3">
      <c r="A80">
        <v>72</v>
      </c>
      <c r="B80">
        <v>324.74</v>
      </c>
      <c r="C80">
        <f t="shared" si="4"/>
        <v>356.93290679244683</v>
      </c>
      <c r="D80">
        <f t="shared" si="5"/>
        <v>1036.3832477471685</v>
      </c>
      <c r="E80">
        <f t="shared" si="6"/>
        <v>57.80709320755318</v>
      </c>
      <c r="F80">
        <f t="shared" si="7"/>
        <v>141.36477764691449</v>
      </c>
    </row>
    <row r="81" spans="1:6" x14ac:dyDescent="0.3">
      <c r="A81">
        <v>73</v>
      </c>
      <c r="B81">
        <v>199.19</v>
      </c>
      <c r="C81">
        <f t="shared" si="4"/>
        <v>359.61897066437029</v>
      </c>
      <c r="D81">
        <f t="shared" si="5"/>
        <v>25737.454628429387</v>
      </c>
      <c r="E81">
        <f t="shared" si="6"/>
        <v>-70.428970664370297</v>
      </c>
      <c r="F81">
        <f t="shared" si="7"/>
        <v>133.24548276465021</v>
      </c>
    </row>
    <row r="82" spans="1:6" x14ac:dyDescent="0.3">
      <c r="A82">
        <v>74</v>
      </c>
      <c r="B82">
        <v>219.96</v>
      </c>
      <c r="C82">
        <f t="shared" si="4"/>
        <v>362.06902610249142</v>
      </c>
      <c r="D82">
        <f t="shared" si="5"/>
        <v>20194.975299798585</v>
      </c>
      <c r="E82">
        <f t="shared" si="6"/>
        <v>-52.109026102491413</v>
      </c>
      <c r="F82">
        <f t="shared" si="7"/>
        <v>123.54616292496448</v>
      </c>
    </row>
    <row r="83" spans="1:6" x14ac:dyDescent="0.3">
      <c r="A83">
        <v>75</v>
      </c>
      <c r="B83">
        <v>261.83</v>
      </c>
      <c r="C83">
        <f t="shared" si="4"/>
        <v>364.27725441824271</v>
      </c>
      <c r="D83">
        <f t="shared" si="5"/>
        <v>10495.439937836152</v>
      </c>
      <c r="E83">
        <f t="shared" si="6"/>
        <v>-12.447254418242721</v>
      </c>
      <c r="F83">
        <f t="shared" si="7"/>
        <v>111.56492228052652</v>
      </c>
    </row>
    <row r="84" spans="1:6" x14ac:dyDescent="0.3">
      <c r="A84">
        <v>76</v>
      </c>
      <c r="B84">
        <v>344.14</v>
      </c>
      <c r="C84">
        <f t="shared" si="4"/>
        <v>366.23838507106876</v>
      </c>
      <c r="D84">
        <f t="shared" si="5"/>
        <v>488.33862274923536</v>
      </c>
      <c r="E84">
        <f t="shared" si="6"/>
        <v>67.901614928931224</v>
      </c>
      <c r="F84">
        <f t="shared" si="7"/>
        <v>97.542406199208116</v>
      </c>
    </row>
    <row r="85" spans="1:6" x14ac:dyDescent="0.3">
      <c r="A85">
        <v>77</v>
      </c>
      <c r="B85">
        <v>346.72</v>
      </c>
      <c r="C85">
        <f t="shared" si="4"/>
        <v>367.94771662551392</v>
      </c>
      <c r="D85">
        <f t="shared" si="5"/>
        <v>450.61595313311892</v>
      </c>
      <c r="E85">
        <f t="shared" si="6"/>
        <v>68.772283374486108</v>
      </c>
      <c r="F85">
        <f t="shared" si="7"/>
        <v>82.283667321568558</v>
      </c>
    </row>
    <row r="86" spans="1:6" x14ac:dyDescent="0.3">
      <c r="A86">
        <v>78</v>
      </c>
      <c r="B86">
        <v>286.91000000000003</v>
      </c>
      <c r="C86">
        <f t="shared" si="4"/>
        <v>369.40113552907957</v>
      </c>
      <c r="D86">
        <f t="shared" si="5"/>
        <v>6804.7874408769694</v>
      </c>
      <c r="E86">
        <f t="shared" si="6"/>
        <v>7.5088644709204573</v>
      </c>
      <c r="F86">
        <f t="shared" si="7"/>
        <v>66.827997678938743</v>
      </c>
    </row>
    <row r="87" spans="1:6" x14ac:dyDescent="0.3">
      <c r="A87">
        <v>79</v>
      </c>
      <c r="B87">
        <v>344.35</v>
      </c>
      <c r="C87">
        <f t="shared" si="4"/>
        <v>370.59513260588966</v>
      </c>
      <c r="D87">
        <f t="shared" si="5"/>
        <v>688.80698550073134</v>
      </c>
      <c r="E87">
        <f t="shared" si="6"/>
        <v>63.754867394110363</v>
      </c>
      <c r="F87">
        <f t="shared" si="7"/>
        <v>52.183878304322107</v>
      </c>
    </row>
    <row r="88" spans="1:6" x14ac:dyDescent="0.3">
      <c r="A88">
        <v>80</v>
      </c>
      <c r="B88">
        <v>350.61</v>
      </c>
      <c r="C88">
        <f t="shared" si="4"/>
        <v>371.52681717360804</v>
      </c>
      <c r="D88">
        <f t="shared" si="5"/>
        <v>437.51324067414356</v>
      </c>
      <c r="E88">
        <f t="shared" si="6"/>
        <v>69.083182826391976</v>
      </c>
      <c r="F88">
        <f t="shared" si="7"/>
        <v>39.144005456683146</v>
      </c>
    </row>
    <row r="89" spans="1:6" x14ac:dyDescent="0.3">
      <c r="A89">
        <v>81</v>
      </c>
      <c r="B89">
        <v>390.1</v>
      </c>
      <c r="C89">
        <f t="shared" si="4"/>
        <v>372.19392870412486</v>
      </c>
      <c r="D89">
        <f t="shared" si="5"/>
        <v>320.62738925296452</v>
      </c>
      <c r="E89">
        <f t="shared" si="6"/>
        <v>107.90607129587517</v>
      </c>
      <c r="F89">
        <f t="shared" si="7"/>
        <v>28.19031134536062</v>
      </c>
    </row>
    <row r="90" spans="1:6" x14ac:dyDescent="0.3">
      <c r="A90">
        <v>82</v>
      </c>
      <c r="B90">
        <v>235.11</v>
      </c>
      <c r="C90">
        <f t="shared" si="4"/>
        <v>372.59484596217766</v>
      </c>
      <c r="D90">
        <f t="shared" si="5"/>
        <v>18902.082869243714</v>
      </c>
      <c r="E90">
        <f t="shared" si="6"/>
        <v>-47.484845962177644</v>
      </c>
      <c r="F90">
        <f t="shared" si="7"/>
        <v>19.484349507762833</v>
      </c>
    </row>
    <row r="91" spans="1:6" x14ac:dyDescent="0.3">
      <c r="A91">
        <v>83</v>
      </c>
      <c r="B91">
        <v>266.26</v>
      </c>
      <c r="C91">
        <f t="shared" si="4"/>
        <v>372.72859357019775</v>
      </c>
      <c r="D91">
        <f t="shared" si="5"/>
        <v>11335.561416815955</v>
      </c>
      <c r="E91">
        <f t="shared" si="6"/>
        <v>-16.468593570197754</v>
      </c>
      <c r="F91">
        <f t="shared" si="7"/>
        <v>12.921979992635393</v>
      </c>
    </row>
    <row r="92" spans="1:6" x14ac:dyDescent="0.3">
      <c r="A92">
        <v>84</v>
      </c>
      <c r="B92">
        <v>312.77</v>
      </c>
      <c r="C92">
        <f t="shared" si="4"/>
        <v>372.59484596217766</v>
      </c>
      <c r="D92">
        <f t="shared" si="5"/>
        <v>3579.0121943982867</v>
      </c>
      <c r="E92">
        <f t="shared" si="6"/>
        <v>30.175154037822324</v>
      </c>
      <c r="F92">
        <f t="shared" si="7"/>
        <v>8.2219232600934173</v>
      </c>
    </row>
    <row r="93" spans="1:6" x14ac:dyDescent="0.3">
      <c r="A93">
        <v>85</v>
      </c>
      <c r="B93">
        <v>292.91000000000003</v>
      </c>
      <c r="C93">
        <f t="shared" si="4"/>
        <v>372.19392870412486</v>
      </c>
      <c r="D93">
        <f t="shared" si="5"/>
        <v>6285.9413507607496</v>
      </c>
      <c r="E93">
        <f t="shared" si="6"/>
        <v>10.716071295875167</v>
      </c>
      <c r="F93">
        <f t="shared" si="7"/>
        <v>5.0186490198001819</v>
      </c>
    </row>
    <row r="94" spans="1:6" x14ac:dyDescent="0.3">
      <c r="A94">
        <v>86</v>
      </c>
      <c r="B94">
        <v>171.93</v>
      </c>
      <c r="C94">
        <f t="shared" si="4"/>
        <v>371.52681717360804</v>
      </c>
      <c r="D94">
        <f t="shared" si="5"/>
        <v>39838.889425834706</v>
      </c>
      <c r="E94">
        <f t="shared" si="6"/>
        <v>-109.59681717360803</v>
      </c>
      <c r="F94">
        <f t="shared" si="7"/>
        <v>2.9386733518164196</v>
      </c>
    </row>
    <row r="95" spans="1:6" x14ac:dyDescent="0.3">
      <c r="A95">
        <v>87</v>
      </c>
      <c r="B95">
        <v>269.11</v>
      </c>
      <c r="C95">
        <f t="shared" si="4"/>
        <v>370.59513260588966</v>
      </c>
      <c r="D95">
        <f t="shared" si="5"/>
        <v>10299.232140035007</v>
      </c>
      <c r="E95">
        <f t="shared" si="6"/>
        <v>-11.485132605889646</v>
      </c>
      <c r="F95">
        <f t="shared" si="7"/>
        <v>1.6506580358863556</v>
      </c>
    </row>
    <row r="96" spans="1:6" x14ac:dyDescent="0.3">
      <c r="A96">
        <v>88</v>
      </c>
      <c r="B96">
        <v>272.68</v>
      </c>
      <c r="C96">
        <f t="shared" si="4"/>
        <v>369.40113552907957</v>
      </c>
      <c r="D96">
        <f t="shared" si="5"/>
        <v>9354.978058034576</v>
      </c>
      <c r="E96">
        <f t="shared" si="6"/>
        <v>-6.7211355290795609</v>
      </c>
      <c r="F96">
        <f t="shared" si="7"/>
        <v>0.88940386196002019</v>
      </c>
    </row>
    <row r="97" spans="1:6" x14ac:dyDescent="0.3">
      <c r="A97">
        <v>89</v>
      </c>
      <c r="B97">
        <v>225.26</v>
      </c>
      <c r="C97">
        <f t="shared" si="4"/>
        <v>367.94771662551392</v>
      </c>
      <c r="D97">
        <f t="shared" si="5"/>
        <v>20359.784475802964</v>
      </c>
      <c r="E97">
        <f t="shared" si="6"/>
        <v>-52.687716625513929</v>
      </c>
      <c r="F97">
        <f t="shared" si="7"/>
        <v>0.45969979217052365</v>
      </c>
    </row>
    <row r="98" spans="1:6" x14ac:dyDescent="0.3">
      <c r="A98">
        <v>90</v>
      </c>
      <c r="B98">
        <v>292.89999999999998</v>
      </c>
      <c r="C98">
        <f t="shared" si="4"/>
        <v>366.23838507106876</v>
      </c>
      <c r="D98">
        <f t="shared" si="5"/>
        <v>5378.5187248323646</v>
      </c>
      <c r="E98">
        <f t="shared" si="6"/>
        <v>16.661614928931215</v>
      </c>
      <c r="F98">
        <f t="shared" si="7"/>
        <v>0.22791956908442751</v>
      </c>
    </row>
    <row r="99" spans="1:6" x14ac:dyDescent="0.3">
      <c r="A99">
        <v>91</v>
      </c>
      <c r="B99">
        <v>352.55</v>
      </c>
      <c r="C99">
        <f t="shared" si="4"/>
        <v>364.27725441824271</v>
      </c>
      <c r="D99">
        <f t="shared" si="5"/>
        <v>137.52849619019278</v>
      </c>
      <c r="E99">
        <f t="shared" si="6"/>
        <v>78.272745581757306</v>
      </c>
      <c r="F99">
        <f t="shared" si="7"/>
        <v>0.10839774247256301</v>
      </c>
    </row>
    <row r="100" spans="1:6" x14ac:dyDescent="0.3">
      <c r="A100">
        <v>92</v>
      </c>
      <c r="B100">
        <v>374</v>
      </c>
      <c r="C100">
        <f t="shared" si="4"/>
        <v>362.06902610249142</v>
      </c>
      <c r="D100">
        <f t="shared" si="5"/>
        <v>142.34813814303106</v>
      </c>
      <c r="E100">
        <f t="shared" si="6"/>
        <v>101.93097389750858</v>
      </c>
      <c r="F100">
        <f t="shared" si="7"/>
        <v>4.9452679659179155E-2</v>
      </c>
    </row>
    <row r="101" spans="1:6" x14ac:dyDescent="0.3">
      <c r="A101">
        <v>93</v>
      </c>
      <c r="B101">
        <v>193.32</v>
      </c>
      <c r="C101">
        <f t="shared" si="4"/>
        <v>359.61897066437029</v>
      </c>
      <c r="D101">
        <f t="shared" si="5"/>
        <v>27655.347644029094</v>
      </c>
      <c r="E101">
        <f t="shared" si="6"/>
        <v>-76.298970664370302</v>
      </c>
      <c r="F101">
        <f t="shared" si="7"/>
        <v>2.1641642664234122E-2</v>
      </c>
    </row>
    <row r="102" spans="1:6" x14ac:dyDescent="0.3">
      <c r="A102">
        <v>94</v>
      </c>
      <c r="B102">
        <v>185.09</v>
      </c>
      <c r="C102">
        <f t="shared" si="4"/>
        <v>356.93290679244683</v>
      </c>
      <c r="D102">
        <f t="shared" si="5"/>
        <v>29529.984614877569</v>
      </c>
      <c r="E102">
        <f t="shared" si="6"/>
        <v>-81.842906792446826</v>
      </c>
      <c r="F102">
        <f t="shared" si="7"/>
        <v>9.084924732372341E-3</v>
      </c>
    </row>
    <row r="103" spans="1:6" x14ac:dyDescent="0.3">
      <c r="A103">
        <v>95</v>
      </c>
      <c r="B103">
        <v>270.27999999999997</v>
      </c>
      <c r="C103">
        <f t="shared" si="4"/>
        <v>354.0171783035978</v>
      </c>
      <c r="D103">
        <f t="shared" si="5"/>
        <v>7011.915030248535</v>
      </c>
      <c r="E103">
        <f t="shared" si="6"/>
        <v>6.2628216964021703</v>
      </c>
      <c r="F103">
        <f t="shared" si="7"/>
        <v>3.6583320806676434E-3</v>
      </c>
    </row>
    <row r="104" spans="1:6" x14ac:dyDescent="0.3">
      <c r="A104">
        <v>96</v>
      </c>
      <c r="B104">
        <v>274.18</v>
      </c>
      <c r="C104">
        <f t="shared" si="4"/>
        <v>350.87862918811976</v>
      </c>
      <c r="D104">
        <f t="shared" si="5"/>
        <v>5882.6797193366956</v>
      </c>
      <c r="E104">
        <f t="shared" si="6"/>
        <v>13.301370811880247</v>
      </c>
      <c r="F104">
        <f t="shared" si="7"/>
        <v>1.413108729586725E-3</v>
      </c>
    </row>
    <row r="105" spans="1:6" x14ac:dyDescent="0.3">
      <c r="A105">
        <v>97</v>
      </c>
      <c r="B105">
        <v>277.52999999999997</v>
      </c>
      <c r="C105">
        <f t="shared" si="4"/>
        <v>347.52457685699846</v>
      </c>
      <c r="D105">
        <f t="shared" si="5"/>
        <v>4899.2407893902691</v>
      </c>
      <c r="E105">
        <f t="shared" si="6"/>
        <v>20.005423143001508</v>
      </c>
      <c r="F105">
        <f t="shared" si="7"/>
        <v>5.2359885288984166E-4</v>
      </c>
    </row>
    <row r="106" spans="1:6" x14ac:dyDescent="0.3">
      <c r="A106">
        <v>98</v>
      </c>
      <c r="B106">
        <v>318.08999999999997</v>
      </c>
      <c r="C106">
        <f t="shared" si="4"/>
        <v>343.96278373761692</v>
      </c>
      <c r="D106">
        <f t="shared" si="5"/>
        <v>669.40093833349567</v>
      </c>
      <c r="E106">
        <f t="shared" si="6"/>
        <v>64.127216262383058</v>
      </c>
      <c r="F106">
        <f t="shared" si="7"/>
        <v>1.8610260099190132E-4</v>
      </c>
    </row>
    <row r="107" spans="1:6" x14ac:dyDescent="0.3">
      <c r="A107">
        <v>99</v>
      </c>
      <c r="B107">
        <v>312.76</v>
      </c>
      <c r="C107">
        <f t="shared" si="4"/>
        <v>340.20142737209892</v>
      </c>
      <c r="D107">
        <f t="shared" si="5"/>
        <v>753.03193621818036</v>
      </c>
      <c r="E107">
        <f t="shared" si="6"/>
        <v>62.558572627901071</v>
      </c>
      <c r="F107">
        <f t="shared" si="7"/>
        <v>6.345076272427863E-5</v>
      </c>
    </row>
    <row r="108" spans="1:6" x14ac:dyDescent="0.3">
      <c r="A108">
        <v>100</v>
      </c>
      <c r="B108">
        <v>223.06</v>
      </c>
      <c r="C108">
        <f t="shared" si="4"/>
        <v>336.24906917931952</v>
      </c>
      <c r="D108">
        <f t="shared" si="5"/>
        <v>12811.76538168078</v>
      </c>
      <c r="E108">
        <f t="shared" si="6"/>
        <v>-23.189069179319517</v>
      </c>
      <c r="F108">
        <f t="shared" si="7"/>
        <v>2.075161482680857E-5</v>
      </c>
    </row>
    <row r="109" spans="1:6" x14ac:dyDescent="0.3">
      <c r="A109">
        <v>101</v>
      </c>
      <c r="B109">
        <v>304.33</v>
      </c>
      <c r="C109">
        <f t="shared" si="4"/>
        <v>332.11462204733948</v>
      </c>
      <c r="D109">
        <f t="shared" si="5"/>
        <v>771.98522231350398</v>
      </c>
      <c r="E109">
        <f t="shared" si="6"/>
        <v>62.215377952660504</v>
      </c>
      <c r="F109">
        <f t="shared" si="7"/>
        <v>6.5102489328857415E-6</v>
      </c>
    </row>
    <row r="110" spans="1:6" x14ac:dyDescent="0.3">
      <c r="A110">
        <v>102</v>
      </c>
      <c r="B110">
        <v>275.64</v>
      </c>
      <c r="C110">
        <f t="shared" si="4"/>
        <v>327.80731692760145</v>
      </c>
      <c r="D110">
        <f t="shared" si="5"/>
        <v>2721.4289554248139</v>
      </c>
      <c r="E110">
        <f t="shared" si="6"/>
        <v>37.832683072398538</v>
      </c>
      <c r="F110">
        <f t="shared" si="7"/>
        <v>1.9591781944869839E-6</v>
      </c>
    </row>
    <row r="111" spans="1:6" x14ac:dyDescent="0.3">
      <c r="A111">
        <v>103</v>
      </c>
      <c r="B111">
        <v>203.97</v>
      </c>
      <c r="C111">
        <f t="shared" si="4"/>
        <v>323.33666860564733</v>
      </c>
      <c r="D111">
        <f t="shared" si="5"/>
        <v>14248.401574010433</v>
      </c>
      <c r="E111">
        <f t="shared" si="6"/>
        <v>-29.366668605647334</v>
      </c>
      <c r="F111">
        <f t="shared" si="7"/>
        <v>5.6556291999808348E-7</v>
      </c>
    </row>
    <row r="112" spans="1:6" x14ac:dyDescent="0.3">
      <c r="A112">
        <v>104</v>
      </c>
      <c r="B112">
        <v>404.13</v>
      </c>
      <c r="C112">
        <f t="shared" si="4"/>
        <v>318.71244082536259</v>
      </c>
      <c r="D112">
        <f t="shared" si="5"/>
        <v>7296.1594153526821</v>
      </c>
      <c r="E112">
        <f t="shared" si="6"/>
        <v>175.4175591746374</v>
      </c>
      <c r="F112">
        <f t="shared" si="7"/>
        <v>1.5660966616112753E-7</v>
      </c>
    </row>
    <row r="113" spans="1:6" x14ac:dyDescent="0.3">
      <c r="A113">
        <v>105</v>
      </c>
      <c r="B113">
        <v>321.45999999999998</v>
      </c>
      <c r="C113">
        <f t="shared" si="4"/>
        <v>313.94461094483211</v>
      </c>
      <c r="D113">
        <f t="shared" si="5"/>
        <v>56.481072650537051</v>
      </c>
      <c r="E113">
        <f t="shared" si="6"/>
        <v>97.515389055167873</v>
      </c>
      <c r="F113">
        <f t="shared" si="7"/>
        <v>4.15993788224727E-8</v>
      </c>
    </row>
    <row r="114" spans="1:6" x14ac:dyDescent="0.3">
      <c r="A114">
        <v>106</v>
      </c>
      <c r="B114">
        <v>152.53</v>
      </c>
      <c r="C114">
        <f t="shared" si="4"/>
        <v>309.04333430180475</v>
      </c>
      <c r="D114">
        <f t="shared" si="5"/>
        <v>24496.423814268492</v>
      </c>
      <c r="E114">
        <f t="shared" si="6"/>
        <v>-66.513334301804747</v>
      </c>
      <c r="F114">
        <f t="shared" si="7"/>
        <v>1.059950962519009E-8</v>
      </c>
    </row>
    <row r="115" spans="1:6" x14ac:dyDescent="0.3">
      <c r="A115">
        <v>107</v>
      </c>
      <c r="B115">
        <v>268.52999999999997</v>
      </c>
      <c r="C115">
        <f t="shared" si="4"/>
        <v>304.01890846553499</v>
      </c>
      <c r="D115">
        <f t="shared" si="5"/>
        <v>1259.4626240751231</v>
      </c>
      <c r="E115">
        <f t="shared" si="6"/>
        <v>54.511091534464981</v>
      </c>
      <c r="F115">
        <f t="shared" si="7"/>
        <v>2.5906893966939585E-9</v>
      </c>
    </row>
    <row r="116" spans="1:6" x14ac:dyDescent="0.3">
      <c r="A116">
        <v>108</v>
      </c>
      <c r="B116">
        <v>280.17</v>
      </c>
      <c r="C116">
        <f t="shared" si="4"/>
        <v>298.88173754942198</v>
      </c>
      <c r="D116">
        <f t="shared" si="5"/>
        <v>350.12912211844804</v>
      </c>
      <c r="E116">
        <f t="shared" si="6"/>
        <v>71.288262450578031</v>
      </c>
      <c r="F116">
        <f t="shared" si="7"/>
        <v>6.0740109114605076E-10</v>
      </c>
    </row>
    <row r="117" spans="1:6" x14ac:dyDescent="0.3">
      <c r="A117">
        <v>109</v>
      </c>
      <c r="B117">
        <v>239.65</v>
      </c>
      <c r="C117">
        <f t="shared" si="4"/>
        <v>293.64229675543913</v>
      </c>
      <c r="D117">
        <f t="shared" si="5"/>
        <v>2915.1681089274025</v>
      </c>
      <c r="E117">
        <f t="shared" si="6"/>
        <v>36.007703244560872</v>
      </c>
      <c r="F117">
        <f t="shared" si="7"/>
        <v>1.3660494916184678E-10</v>
      </c>
    </row>
    <row r="118" spans="1:6" x14ac:dyDescent="0.3">
      <c r="A118">
        <v>110</v>
      </c>
      <c r="B118">
        <v>209</v>
      </c>
      <c r="C118">
        <f t="shared" si="4"/>
        <v>288.31109731688178</v>
      </c>
      <c r="D118">
        <f t="shared" si="5"/>
        <v>6290.250157607893</v>
      </c>
      <c r="E118">
        <f t="shared" si="6"/>
        <v>10.688902683118215</v>
      </c>
      <c r="F118">
        <f t="shared" si="7"/>
        <v>2.9470530003918263E-11</v>
      </c>
    </row>
    <row r="119" spans="1:6" x14ac:dyDescent="0.3">
      <c r="A119">
        <v>111</v>
      </c>
      <c r="B119">
        <v>177.19</v>
      </c>
      <c r="C119">
        <f t="shared" si="4"/>
        <v>282.8986520005102</v>
      </c>
      <c r="D119">
        <f t="shared" si="5"/>
        <v>11174.319107764968</v>
      </c>
      <c r="E119">
        <f t="shared" si="6"/>
        <v>-15.708652000510199</v>
      </c>
      <c r="F119">
        <f t="shared" si="7"/>
        <v>6.0987398005679966E-12</v>
      </c>
    </row>
    <row r="120" spans="1:6" x14ac:dyDescent="0.3">
      <c r="A120">
        <v>112</v>
      </c>
      <c r="B120">
        <v>263.98</v>
      </c>
      <c r="C120">
        <f t="shared" si="4"/>
        <v>277.4154413227871</v>
      </c>
      <c r="D120">
        <f t="shared" si="5"/>
        <v>180.51108353805478</v>
      </c>
      <c r="E120">
        <f t="shared" si="6"/>
        <v>76.564558677212915</v>
      </c>
      <c r="F120">
        <f t="shared" si="7"/>
        <v>1.2106619952269449E-12</v>
      </c>
    </row>
    <row r="121" spans="1:6" x14ac:dyDescent="0.3">
      <c r="A121">
        <v>113</v>
      </c>
      <c r="B121">
        <v>200.98</v>
      </c>
      <c r="C121">
        <f t="shared" si="4"/>
        <v>271.87188062766671</v>
      </c>
      <c r="D121">
        <f t="shared" si="5"/>
        <v>5025.6587389273482</v>
      </c>
      <c r="E121">
        <f t="shared" si="6"/>
        <v>19.108119372333277</v>
      </c>
      <c r="F121">
        <f t="shared" si="7"/>
        <v>2.3053472948012261E-13</v>
      </c>
    </row>
    <row r="122" spans="1:6" x14ac:dyDescent="0.3">
      <c r="A122">
        <v>114</v>
      </c>
      <c r="B122">
        <v>134.26</v>
      </c>
      <c r="C122">
        <f t="shared" si="4"/>
        <v>266.27828816536334</v>
      </c>
      <c r="D122">
        <f t="shared" si="5"/>
        <v>17428.828410112914</v>
      </c>
      <c r="E122">
        <f t="shared" si="6"/>
        <v>-42.018288165363344</v>
      </c>
      <c r="F122">
        <f t="shared" si="7"/>
        <v>4.2109536076260034E-14</v>
      </c>
    </row>
    <row r="123" spans="1:6" x14ac:dyDescent="0.3">
      <c r="A123">
        <v>115</v>
      </c>
      <c r="B123">
        <v>260.5</v>
      </c>
      <c r="C123">
        <f t="shared" si="4"/>
        <v>260.64485430277205</v>
      </c>
      <c r="D123">
        <f t="shared" si="5"/>
        <v>2.0982769031575615E-2</v>
      </c>
      <c r="E123">
        <f t="shared" si="6"/>
        <v>89.855145697227954</v>
      </c>
      <c r="F123">
        <f t="shared" si="7"/>
        <v>7.378281143646012E-15</v>
      </c>
    </row>
    <row r="124" spans="1:6" x14ac:dyDescent="0.3">
      <c r="A124">
        <v>116</v>
      </c>
      <c r="B124">
        <v>201.44</v>
      </c>
      <c r="C124">
        <f t="shared" si="4"/>
        <v>254.9816119868311</v>
      </c>
      <c r="D124">
        <f t="shared" si="5"/>
        <v>2866.7042141483757</v>
      </c>
      <c r="E124">
        <f t="shared" si="6"/>
        <v>36.4583880131689</v>
      </c>
      <c r="F124">
        <f t="shared" si="7"/>
        <v>1.2401110823590471E-15</v>
      </c>
    </row>
    <row r="125" spans="1:6" x14ac:dyDescent="0.3">
      <c r="A125">
        <v>117</v>
      </c>
      <c r="B125">
        <v>283.72000000000003</v>
      </c>
      <c r="C125">
        <f t="shared" si="4"/>
        <v>249.29840857216834</v>
      </c>
      <c r="D125">
        <f t="shared" si="5"/>
        <v>1184.8459564245759</v>
      </c>
      <c r="E125">
        <f t="shared" si="6"/>
        <v>124.42159142783169</v>
      </c>
      <c r="F125">
        <f t="shared" si="7"/>
        <v>1.9993858936890598E-16</v>
      </c>
    </row>
    <row r="126" spans="1:6" x14ac:dyDescent="0.3">
      <c r="A126">
        <v>118</v>
      </c>
      <c r="B126">
        <v>255.79</v>
      </c>
      <c r="C126">
        <f t="shared" si="4"/>
        <v>243.60487911396328</v>
      </c>
      <c r="D126">
        <f t="shared" si="5"/>
        <v>148.47717100732814</v>
      </c>
      <c r="E126">
        <f t="shared" si="6"/>
        <v>102.18512088603671</v>
      </c>
      <c r="F126">
        <f t="shared" si="7"/>
        <v>3.0921695906661173E-17</v>
      </c>
    </row>
    <row r="127" spans="1:6" x14ac:dyDescent="0.3">
      <c r="A127">
        <v>119</v>
      </c>
      <c r="B127">
        <v>199.31</v>
      </c>
      <c r="C127">
        <f t="shared" si="4"/>
        <v>237.91042121615666</v>
      </c>
      <c r="D127">
        <f t="shared" si="5"/>
        <v>1489.9925180647174</v>
      </c>
      <c r="E127">
        <f t="shared" si="6"/>
        <v>51.399578783843339</v>
      </c>
      <c r="F127">
        <f t="shared" si="7"/>
        <v>4.5873368544435557E-18</v>
      </c>
    </row>
    <row r="128" spans="1:6" x14ac:dyDescent="0.3">
      <c r="A128">
        <v>120</v>
      </c>
      <c r="B128">
        <v>152.36000000000001</v>
      </c>
      <c r="C128">
        <f t="shared" si="4"/>
        <v>232.22417151404721</v>
      </c>
      <c r="D128">
        <f t="shared" si="5"/>
        <v>6378.285891625148</v>
      </c>
      <c r="E128">
        <f t="shared" si="6"/>
        <v>10.1358284859528</v>
      </c>
      <c r="F128">
        <f t="shared" si="7"/>
        <v>6.5281271624414126E-19</v>
      </c>
    </row>
    <row r="129" spans="1:6" x14ac:dyDescent="0.3">
      <c r="A129">
        <v>121</v>
      </c>
      <c r="B129">
        <v>166.04</v>
      </c>
      <c r="C129">
        <f t="shared" si="4"/>
        <v>226.55498385901339</v>
      </c>
      <c r="D129">
        <f t="shared" si="5"/>
        <v>3662.0632714566523</v>
      </c>
      <c r="E129">
        <f t="shared" si="6"/>
        <v>29.485016140986602</v>
      </c>
      <c r="F129">
        <f t="shared" si="7"/>
        <v>8.9114264085583638E-20</v>
      </c>
    </row>
    <row r="130" spans="1:6" x14ac:dyDescent="0.3">
      <c r="A130">
        <v>122</v>
      </c>
      <c r="B130">
        <v>235.14</v>
      </c>
      <c r="C130">
        <f t="shared" si="4"/>
        <v>220.91140926167435</v>
      </c>
      <c r="D130">
        <f t="shared" si="5"/>
        <v>202.45279439876606</v>
      </c>
      <c r="E130">
        <f t="shared" si="6"/>
        <v>104.22859073832564</v>
      </c>
      <c r="F130">
        <f t="shared" si="7"/>
        <v>1.1669076596414422E-20</v>
      </c>
    </row>
    <row r="131" spans="1:6" x14ac:dyDescent="0.3">
      <c r="A131">
        <v>123</v>
      </c>
      <c r="B131">
        <v>165.66</v>
      </c>
      <c r="C131">
        <f t="shared" si="4"/>
        <v>215.30167763834581</v>
      </c>
      <c r="D131">
        <f t="shared" si="5"/>
        <v>2464.2961587494424</v>
      </c>
      <c r="E131">
        <f t="shared" si="6"/>
        <v>40.358322361654189</v>
      </c>
      <c r="F131">
        <f t="shared" si="7"/>
        <v>1.465738185509899E-21</v>
      </c>
    </row>
    <row r="132" spans="1:6" x14ac:dyDescent="0.3">
      <c r="A132">
        <v>124</v>
      </c>
      <c r="B132">
        <v>93.27</v>
      </c>
      <c r="C132">
        <f t="shared" si="4"/>
        <v>209.73368139423513</v>
      </c>
      <c r="D132">
        <f t="shared" si="5"/>
        <v>13563.789083897911</v>
      </c>
      <c r="E132">
        <f t="shared" si="6"/>
        <v>-26.463681394235138</v>
      </c>
      <c r="F132">
        <f t="shared" si="7"/>
        <v>1.7660661236455567E-22</v>
      </c>
    </row>
    <row r="133" spans="1:6" x14ac:dyDescent="0.3">
      <c r="A133">
        <v>125</v>
      </c>
      <c r="B133">
        <v>215.75</v>
      </c>
      <c r="C133">
        <f t="shared" si="4"/>
        <v>204.21496086553734</v>
      </c>
      <c r="D133">
        <f t="shared" si="5"/>
        <v>133.05712783358518</v>
      </c>
      <c r="E133">
        <f t="shared" si="6"/>
        <v>101.53503913446266</v>
      </c>
      <c r="F133">
        <f t="shared" si="7"/>
        <v>2.0412122402711542E-23</v>
      </c>
    </row>
    <row r="134" spans="1:6" x14ac:dyDescent="0.3">
      <c r="A134">
        <v>126</v>
      </c>
      <c r="B134">
        <v>203.46</v>
      </c>
      <c r="C134">
        <f t="shared" si="4"/>
        <v>198.75269163151523</v>
      </c>
      <c r="D134">
        <f t="shared" si="5"/>
        <v>22.158752076006788</v>
      </c>
      <c r="E134">
        <f t="shared" si="6"/>
        <v>94.707308368484775</v>
      </c>
      <c r="F134">
        <f t="shared" si="7"/>
        <v>2.2630805595401925E-24</v>
      </c>
    </row>
    <row r="135" spans="1:6" x14ac:dyDescent="0.3">
      <c r="A135">
        <v>127</v>
      </c>
      <c r="B135">
        <v>157.38</v>
      </c>
      <c r="C135">
        <f t="shared" si="4"/>
        <v>193.35367369684988</v>
      </c>
      <c r="D135">
        <f t="shared" si="5"/>
        <v>1294.1051992474293</v>
      </c>
      <c r="E135">
        <f t="shared" si="6"/>
        <v>54.026326303150114</v>
      </c>
      <c r="F135">
        <f t="shared" si="7"/>
        <v>2.4068138946672324E-25</v>
      </c>
    </row>
    <row r="136" spans="1:6" x14ac:dyDescent="0.3">
      <c r="A136">
        <v>128</v>
      </c>
      <c r="B136">
        <v>197.69</v>
      </c>
      <c r="C136">
        <f t="shared" ref="C136:C199" si="8">$J$2*EXP(-(($A136-$J$3)^2)/(2*$J$4^2))+$J$5</f>
        <v>188.02432253409361</v>
      </c>
      <c r="D136">
        <f t="shared" si="5"/>
        <v>93.425320874930463</v>
      </c>
      <c r="E136">
        <f t="shared" si="6"/>
        <v>99.665677465906384</v>
      </c>
      <c r="F136">
        <f t="shared" si="7"/>
        <v>2.4553626895073293E-26</v>
      </c>
    </row>
    <row r="137" spans="1:6" x14ac:dyDescent="0.3">
      <c r="A137">
        <v>129</v>
      </c>
      <c r="B137">
        <v>244.67</v>
      </c>
      <c r="C137">
        <f t="shared" si="8"/>
        <v>182.77066196601942</v>
      </c>
      <c r="D137">
        <f t="shared" ref="D137:D200" si="9">(C137-B137)^2</f>
        <v>3831.5280490449936</v>
      </c>
      <c r="E137">
        <f t="shared" ref="E137:E200" si="10">B137-C137+90</f>
        <v>151.89933803398057</v>
      </c>
      <c r="F137">
        <f t="shared" ref="F137:F200" si="11">$D$2*EXP(-(($A137-$D$3)^2)/(2*$D$4^2))+$E$2*EXP(-(($A137-$E$3)^2)/(2*$E$4^2))+$C$2*EXP(-(($A137-$C$3)^2)/(2*$C$4^2))+$B$2*EXP(-(($A137-$B$3)^2)/(2*$B$4^2))</f>
        <v>2.4028100542572241E-27</v>
      </c>
    </row>
    <row r="138" spans="1:6" x14ac:dyDescent="0.3">
      <c r="A138">
        <v>130</v>
      </c>
      <c r="B138">
        <v>195.73</v>
      </c>
      <c r="C138">
        <f t="shared" si="8"/>
        <v>177.59831885808711</v>
      </c>
      <c r="D138">
        <f t="shared" si="9"/>
        <v>328.75786103199908</v>
      </c>
      <c r="E138">
        <f t="shared" si="10"/>
        <v>108.13168114191288</v>
      </c>
      <c r="F138">
        <f t="shared" si="11"/>
        <v>2.2555573549259808E-28</v>
      </c>
    </row>
    <row r="139" spans="1:6" x14ac:dyDescent="0.3">
      <c r="A139">
        <v>131</v>
      </c>
      <c r="B139">
        <v>164.39</v>
      </c>
      <c r="C139">
        <f t="shared" si="8"/>
        <v>172.51251958219842</v>
      </c>
      <c r="D139">
        <f t="shared" si="9"/>
        <v>65.975324363197046</v>
      </c>
      <c r="E139">
        <f t="shared" si="10"/>
        <v>81.877480417801564</v>
      </c>
      <c r="F139">
        <f t="shared" si="11"/>
        <v>2.031042239193889E-29</v>
      </c>
    </row>
    <row r="140" spans="1:6" x14ac:dyDescent="0.3">
      <c r="A140">
        <v>132</v>
      </c>
      <c r="B140">
        <v>46.71</v>
      </c>
      <c r="C140">
        <f t="shared" si="8"/>
        <v>167.51808820443026</v>
      </c>
      <c r="D140">
        <f t="shared" si="9"/>
        <v>14594.5941756094</v>
      </c>
      <c r="E140">
        <f t="shared" si="10"/>
        <v>-30.808088204430248</v>
      </c>
      <c r="F140">
        <f t="shared" si="11"/>
        <v>1.7543437017439099E-30</v>
      </c>
    </row>
    <row r="141" spans="1:6" x14ac:dyDescent="0.3">
      <c r="A141">
        <v>133</v>
      </c>
      <c r="B141">
        <v>168.53</v>
      </c>
      <c r="C141">
        <f t="shared" si="8"/>
        <v>162.61944634156345</v>
      </c>
      <c r="D141">
        <f t="shared" si="9"/>
        <v>34.934644549257747</v>
      </c>
      <c r="E141">
        <f t="shared" si="10"/>
        <v>95.910553658436555</v>
      </c>
      <c r="F141">
        <f t="shared" si="11"/>
        <v>1.4535870820142651E-31</v>
      </c>
    </row>
    <row r="142" spans="1:6" x14ac:dyDescent="0.3">
      <c r="A142">
        <v>134</v>
      </c>
      <c r="B142">
        <v>77.709999999999994</v>
      </c>
      <c r="C142">
        <f t="shared" si="8"/>
        <v>157.820614623994</v>
      </c>
      <c r="D142">
        <f t="shared" si="9"/>
        <v>6417.7105754340828</v>
      </c>
      <c r="E142">
        <f t="shared" si="10"/>
        <v>9.8893853760059898</v>
      </c>
      <c r="F142">
        <f t="shared" si="11"/>
        <v>1.155308779214332E-32</v>
      </c>
    </row>
    <row r="143" spans="1:6" x14ac:dyDescent="0.3">
      <c r="A143">
        <v>135</v>
      </c>
      <c r="B143">
        <v>86.7</v>
      </c>
      <c r="C143">
        <f t="shared" si="8"/>
        <v>153.12521569605445</v>
      </c>
      <c r="D143">
        <f t="shared" si="9"/>
        <v>4412.3092802673582</v>
      </c>
      <c r="E143">
        <f t="shared" si="10"/>
        <v>23.574784303945549</v>
      </c>
      <c r="F143">
        <f t="shared" si="11"/>
        <v>8.8081710229998004E-34</v>
      </c>
    </row>
    <row r="144" spans="1:6" x14ac:dyDescent="0.3">
      <c r="A144">
        <v>136</v>
      </c>
      <c r="B144">
        <v>125.95</v>
      </c>
      <c r="C144">
        <f t="shared" si="8"/>
        <v>148.53647867890419</v>
      </c>
      <c r="D144">
        <f t="shared" si="9"/>
        <v>510.14901911259335</v>
      </c>
      <c r="E144">
        <f t="shared" si="10"/>
        <v>67.413521321095814</v>
      </c>
      <c r="F144">
        <f t="shared" si="11"/>
        <v>6.4417527198221731E-35</v>
      </c>
    </row>
    <row r="145" spans="1:6" x14ac:dyDescent="0.3">
      <c r="A145">
        <v>137</v>
      </c>
      <c r="B145">
        <v>145.62</v>
      </c>
      <c r="C145">
        <f t="shared" si="8"/>
        <v>144.05724501598871</v>
      </c>
      <c r="D145">
        <f t="shared" si="9"/>
        <v>2.4422031400521336</v>
      </c>
      <c r="E145">
        <f t="shared" si="10"/>
        <v>91.562754984011292</v>
      </c>
      <c r="F145">
        <f t="shared" si="11"/>
        <v>4.5191109777655007E-36</v>
      </c>
    </row>
    <row r="146" spans="1:6" x14ac:dyDescent="0.3">
      <c r="A146">
        <v>138</v>
      </c>
      <c r="B146">
        <v>71.95</v>
      </c>
      <c r="C146">
        <f t="shared" si="8"/>
        <v>139.68997561662025</v>
      </c>
      <c r="D146">
        <f t="shared" si="9"/>
        <v>4588.7042965403052</v>
      </c>
      <c r="E146">
        <f t="shared" si="10"/>
        <v>22.260024383379758</v>
      </c>
      <c r="F146">
        <f t="shared" si="11"/>
        <v>3.0411133649909304E-37</v>
      </c>
    </row>
    <row r="147" spans="1:6" x14ac:dyDescent="0.3">
      <c r="A147">
        <v>139</v>
      </c>
      <c r="B147">
        <v>164.66</v>
      </c>
      <c r="C147">
        <f t="shared" si="8"/>
        <v>135.43675920950707</v>
      </c>
      <c r="D147">
        <f t="shared" si="9"/>
        <v>853.99780229912949</v>
      </c>
      <c r="E147">
        <f t="shared" si="10"/>
        <v>119.22324079049292</v>
      </c>
      <c r="F147">
        <f t="shared" si="11"/>
        <v>1.9631019713186307E-38</v>
      </c>
    </row>
    <row r="148" spans="1:6" x14ac:dyDescent="0.3">
      <c r="A148">
        <v>140</v>
      </c>
      <c r="B148">
        <v>120.27</v>
      </c>
      <c r="C148">
        <f t="shared" si="8"/>
        <v>131.29932181504648</v>
      </c>
      <c r="D148">
        <f t="shared" si="9"/>
        <v>121.64593969986032</v>
      </c>
      <c r="E148">
        <f t="shared" si="10"/>
        <v>78.970678184953513</v>
      </c>
      <c r="F148">
        <f t="shared" si="11"/>
        <v>1.2155805838598939E-39</v>
      </c>
    </row>
    <row r="149" spans="1:6" x14ac:dyDescent="0.3">
      <c r="A149">
        <v>141</v>
      </c>
      <c r="B149">
        <v>84.48</v>
      </c>
      <c r="C149">
        <f t="shared" si="8"/>
        <v>127.27903724289172</v>
      </c>
      <c r="D149">
        <f t="shared" si="9"/>
        <v>1831.757588918432</v>
      </c>
      <c r="E149">
        <f t="shared" si="10"/>
        <v>47.200962757108286</v>
      </c>
      <c r="F149">
        <f t="shared" si="11"/>
        <v>7.2203008886774619E-41</v>
      </c>
    </row>
    <row r="150" spans="1:6" x14ac:dyDescent="0.3">
      <c r="A150">
        <v>142</v>
      </c>
      <c r="B150">
        <v>124.57</v>
      </c>
      <c r="C150">
        <f t="shared" si="8"/>
        <v>123.37693851969175</v>
      </c>
      <c r="D150">
        <f t="shared" si="9"/>
        <v>1.4233956957953007</v>
      </c>
      <c r="E150">
        <f t="shared" si="10"/>
        <v>91.193061480308245</v>
      </c>
      <c r="F150">
        <f t="shared" si="11"/>
        <v>4.1139355511128131E-42</v>
      </c>
    </row>
    <row r="151" spans="1:6" x14ac:dyDescent="0.3">
      <c r="A151">
        <v>143</v>
      </c>
      <c r="B151">
        <v>89.53</v>
      </c>
      <c r="C151">
        <f t="shared" si="8"/>
        <v>119.59373015096492</v>
      </c>
      <c r="D151">
        <f t="shared" si="9"/>
        <v>903.82787059003692</v>
      </c>
      <c r="E151">
        <f t="shared" si="10"/>
        <v>59.936269849035085</v>
      </c>
      <c r="F151">
        <f t="shared" si="11"/>
        <v>2.2484866713782664E-43</v>
      </c>
    </row>
    <row r="152" spans="1:6" x14ac:dyDescent="0.3">
      <c r="A152">
        <v>144</v>
      </c>
      <c r="B152">
        <v>44.85</v>
      </c>
      <c r="C152">
        <f t="shared" si="8"/>
        <v>115.92980112078064</v>
      </c>
      <c r="D152">
        <f t="shared" si="9"/>
        <v>5052.3381273697296</v>
      </c>
      <c r="E152">
        <f t="shared" si="10"/>
        <v>18.920198879219356</v>
      </c>
      <c r="F152">
        <f t="shared" si="11"/>
        <v>1.178837105304704E-44</v>
      </c>
    </row>
    <row r="153" spans="1:6" x14ac:dyDescent="0.3">
      <c r="A153">
        <v>145</v>
      </c>
      <c r="B153">
        <v>130.61000000000001</v>
      </c>
      <c r="C153">
        <f t="shared" si="8"/>
        <v>112.38523853326041</v>
      </c>
      <c r="D153">
        <f t="shared" si="9"/>
        <v>332.14193051955681</v>
      </c>
      <c r="E153">
        <f t="shared" si="10"/>
        <v>108.22476146673961</v>
      </c>
      <c r="F153">
        <f t="shared" si="11"/>
        <v>5.9285423051365384E-46</v>
      </c>
    </row>
    <row r="154" spans="1:6" x14ac:dyDescent="0.3">
      <c r="A154">
        <v>146</v>
      </c>
      <c r="B154">
        <v>109.12</v>
      </c>
      <c r="C154">
        <f t="shared" si="8"/>
        <v>108.95984180083889</v>
      </c>
      <c r="D154">
        <f t="shared" si="9"/>
        <v>2.5650648758532003E-2</v>
      </c>
      <c r="E154">
        <f t="shared" si="10"/>
        <v>90.160158199161117</v>
      </c>
      <c r="F154">
        <f t="shared" si="11"/>
        <v>2.8600438734370313E-47</v>
      </c>
    </row>
    <row r="155" spans="1:6" x14ac:dyDescent="0.3">
      <c r="A155">
        <v>147</v>
      </c>
      <c r="B155">
        <v>106.08</v>
      </c>
      <c r="C155">
        <f t="shared" si="8"/>
        <v>105.65313728571311</v>
      </c>
      <c r="D155">
        <f t="shared" si="9"/>
        <v>0.18221177684836573</v>
      </c>
      <c r="E155">
        <f t="shared" si="10"/>
        <v>90.426862714286884</v>
      </c>
      <c r="F155">
        <f t="shared" si="11"/>
        <v>1.3235127013745303E-48</v>
      </c>
    </row>
    <row r="156" spans="1:6" x14ac:dyDescent="0.3">
      <c r="A156">
        <v>148</v>
      </c>
      <c r="B156">
        <v>74.97</v>
      </c>
      <c r="C156">
        <f t="shared" si="8"/>
        <v>102.46439330291651</v>
      </c>
      <c r="D156">
        <f t="shared" si="9"/>
        <v>755.94166309546006</v>
      </c>
      <c r="E156">
        <f t="shared" si="10"/>
        <v>62.505606697083493</v>
      </c>
      <c r="F156">
        <f t="shared" si="11"/>
        <v>5.8750853165198048E-50</v>
      </c>
    </row>
    <row r="157" spans="1:6" x14ac:dyDescent="0.3">
      <c r="A157">
        <v>149</v>
      </c>
      <c r="B157">
        <v>173.05</v>
      </c>
      <c r="C157">
        <f t="shared" si="8"/>
        <v>99.392635395944595</v>
      </c>
      <c r="D157">
        <f t="shared" si="9"/>
        <v>5425.4073604147561</v>
      </c>
      <c r="E157">
        <f t="shared" si="10"/>
        <v>163.65736460405543</v>
      </c>
      <c r="F157">
        <f t="shared" si="11"/>
        <v>2.5016749972033171E-51</v>
      </c>
    </row>
    <row r="158" spans="1:6" x14ac:dyDescent="0.3">
      <c r="A158">
        <v>150</v>
      </c>
      <c r="B158">
        <v>187.35</v>
      </c>
      <c r="C158">
        <f t="shared" si="8"/>
        <v>96.43666179879034</v>
      </c>
      <c r="D158">
        <f t="shared" si="9"/>
        <v>8265.2350628875265</v>
      </c>
      <c r="E158">
        <f t="shared" si="10"/>
        <v>180.91333820120965</v>
      </c>
      <c r="F158">
        <f t="shared" si="11"/>
        <v>1.0218290482335051E-52</v>
      </c>
    </row>
    <row r="159" spans="1:6" x14ac:dyDescent="0.3">
      <c r="A159">
        <v>151</v>
      </c>
      <c r="B159">
        <v>84.04</v>
      </c>
      <c r="C159">
        <f t="shared" si="8"/>
        <v>93.595059001574015</v>
      </c>
      <c r="D159">
        <f t="shared" si="9"/>
        <v>91.299152523560494</v>
      </c>
      <c r="E159">
        <f t="shared" si="10"/>
        <v>80.444940998425992</v>
      </c>
      <c r="F159">
        <f t="shared" si="11"/>
        <v>4.0036513156959278E-54</v>
      </c>
    </row>
    <row r="160" spans="1:6" x14ac:dyDescent="0.3">
      <c r="A160">
        <v>152</v>
      </c>
      <c r="B160">
        <v>47.05</v>
      </c>
      <c r="C160">
        <f t="shared" si="8"/>
        <v>90.866217340635032</v>
      </c>
      <c r="D160">
        <f t="shared" si="9"/>
        <v>1919.8609020417664</v>
      </c>
      <c r="E160">
        <f t="shared" si="10"/>
        <v>46.183782659364965</v>
      </c>
      <c r="F160">
        <f t="shared" si="11"/>
        <v>1.5047518839042218E-55</v>
      </c>
    </row>
    <row r="161" spans="1:6" x14ac:dyDescent="0.3">
      <c r="A161">
        <v>153</v>
      </c>
      <c r="B161">
        <v>97.43</v>
      </c>
      <c r="C161">
        <f t="shared" si="8"/>
        <v>88.248346537943746</v>
      </c>
      <c r="D161">
        <f t="shared" si="9"/>
        <v>84.302760297289723</v>
      </c>
      <c r="E161">
        <f t="shared" si="10"/>
        <v>99.181653462056261</v>
      </c>
      <c r="F161">
        <f t="shared" si="11"/>
        <v>5.4250555620889844E-57</v>
      </c>
    </row>
    <row r="162" spans="1:6" x14ac:dyDescent="0.3">
      <c r="A162">
        <v>154</v>
      </c>
      <c r="B162">
        <v>81.5</v>
      </c>
      <c r="C162">
        <f t="shared" si="8"/>
        <v>85.739491118947541</v>
      </c>
      <c r="D162">
        <f t="shared" si="9"/>
        <v>17.973284947635072</v>
      </c>
      <c r="E162">
        <f t="shared" si="10"/>
        <v>85.760508881052459</v>
      </c>
      <c r="F162">
        <f t="shared" si="11"/>
        <v>1.8761783983509921E-58</v>
      </c>
    </row>
    <row r="163" spans="1:6" x14ac:dyDescent="0.3">
      <c r="A163">
        <v>155</v>
      </c>
      <c r="B163">
        <v>73.66</v>
      </c>
      <c r="C163">
        <f t="shared" si="8"/>
        <v>83.337545642441455</v>
      </c>
      <c r="D163">
        <f t="shared" si="9"/>
        <v>93.654889661537666</v>
      </c>
      <c r="E163">
        <f t="shared" si="10"/>
        <v>80.322454357558541</v>
      </c>
      <c r="F163">
        <f t="shared" si="11"/>
        <v>6.2240735819631528E-60</v>
      </c>
    </row>
    <row r="164" spans="1:6" x14ac:dyDescent="0.3">
      <c r="A164">
        <v>156</v>
      </c>
      <c r="B164">
        <v>91.02</v>
      </c>
      <c r="C164">
        <f t="shared" si="8"/>
        <v>81.040269680708107</v>
      </c>
      <c r="D164">
        <f t="shared" si="9"/>
        <v>99.595017245793784</v>
      </c>
      <c r="E164">
        <f t="shared" si="10"/>
        <v>99.979730319291889</v>
      </c>
      <c r="F164">
        <f t="shared" si="11"/>
        <v>1.9806418506112953E-61</v>
      </c>
    </row>
    <row r="165" spans="1:6" x14ac:dyDescent="0.3">
      <c r="A165">
        <v>157</v>
      </c>
      <c r="B165">
        <v>89.27</v>
      </c>
      <c r="C165">
        <f t="shared" si="8"/>
        <v>78.845302492958737</v>
      </c>
      <c r="D165">
        <f t="shared" si="9"/>
        <v>108.67431811331224</v>
      </c>
      <c r="E165">
        <f t="shared" si="10"/>
        <v>100.42469750704126</v>
      </c>
      <c r="F165">
        <f t="shared" si="11"/>
        <v>6.0459956524042939E-63</v>
      </c>
    </row>
    <row r="166" spans="1:6" x14ac:dyDescent="0.3">
      <c r="A166">
        <v>158</v>
      </c>
      <c r="B166">
        <v>134.56</v>
      </c>
      <c r="C166">
        <f t="shared" si="8"/>
        <v>76.75017733998871</v>
      </c>
      <c r="D166">
        <f t="shared" si="9"/>
        <v>3341.9755959819549</v>
      </c>
      <c r="E166">
        <f t="shared" si="10"/>
        <v>147.80982266001129</v>
      </c>
      <c r="F166">
        <f t="shared" si="11"/>
        <v>1.7703549752590682E-64</v>
      </c>
    </row>
    <row r="167" spans="1:6" x14ac:dyDescent="0.3">
      <c r="A167">
        <v>159</v>
      </c>
      <c r="B167">
        <v>86.34</v>
      </c>
      <c r="C167">
        <f t="shared" si="8"/>
        <v>74.752335392894835</v>
      </c>
      <c r="D167">
        <f t="shared" si="9"/>
        <v>134.27397104675777</v>
      </c>
      <c r="E167">
        <f t="shared" si="10"/>
        <v>101.58766460710517</v>
      </c>
      <c r="F167">
        <f t="shared" si="11"/>
        <v>4.9726000178547472E-66</v>
      </c>
    </row>
    <row r="168" spans="1:6" x14ac:dyDescent="0.3">
      <c r="A168">
        <v>160</v>
      </c>
      <c r="B168">
        <v>10.43</v>
      </c>
      <c r="C168">
        <f t="shared" si="8"/>
        <v>72.849139193650785</v>
      </c>
      <c r="D168">
        <f t="shared" si="9"/>
        <v>3896.1489376763516</v>
      </c>
      <c r="E168">
        <f t="shared" si="10"/>
        <v>27.580860806349214</v>
      </c>
      <c r="F168">
        <f t="shared" si="11"/>
        <v>1.3397918902193497E-67</v>
      </c>
    </row>
    <row r="169" spans="1:6" x14ac:dyDescent="0.3">
      <c r="A169">
        <v>161</v>
      </c>
      <c r="B169">
        <v>101.13</v>
      </c>
      <c r="C169">
        <f t="shared" si="8"/>
        <v>71.037885630266118</v>
      </c>
      <c r="D169">
        <f t="shared" si="9"/>
        <v>905.53534724114411</v>
      </c>
      <c r="E169">
        <f t="shared" si="10"/>
        <v>120.09211436973388</v>
      </c>
      <c r="F169">
        <f t="shared" si="11"/>
        <v>3.462755344565285E-69</v>
      </c>
    </row>
    <row r="170" spans="1:6" x14ac:dyDescent="0.3">
      <c r="A170">
        <v>162</v>
      </c>
      <c r="B170">
        <v>61.87</v>
      </c>
      <c r="C170">
        <f t="shared" si="8"/>
        <v>69.315818394127902</v>
      </c>
      <c r="D170">
        <f t="shared" si="9"/>
        <v>55.440211558333445</v>
      </c>
      <c r="E170">
        <f t="shared" si="10"/>
        <v>82.554181605872088</v>
      </c>
      <c r="F170">
        <f t="shared" si="11"/>
        <v>8.5849331545775775E-71</v>
      </c>
    </row>
    <row r="171" spans="1:6" x14ac:dyDescent="0.3">
      <c r="A171">
        <v>163</v>
      </c>
      <c r="B171">
        <v>43.34</v>
      </c>
      <c r="C171">
        <f t="shared" si="8"/>
        <v>67.680139891912461</v>
      </c>
      <c r="D171">
        <f t="shared" si="9"/>
        <v>592.44240995786822</v>
      </c>
      <c r="E171">
        <f t="shared" si="10"/>
        <v>65.659860108087543</v>
      </c>
      <c r="F171">
        <f t="shared" si="11"/>
        <v>2.0416564906810175E-72</v>
      </c>
    </row>
    <row r="172" spans="1:6" x14ac:dyDescent="0.3">
      <c r="A172">
        <v>164</v>
      </c>
      <c r="B172">
        <v>65.12</v>
      </c>
      <c r="C172">
        <f t="shared" si="8"/>
        <v>66.128022589128776</v>
      </c>
      <c r="D172">
        <f t="shared" si="9"/>
        <v>1.0161095401938711</v>
      </c>
      <c r="E172">
        <f t="shared" si="10"/>
        <v>88.991977410871229</v>
      </c>
      <c r="F172">
        <f t="shared" si="11"/>
        <v>4.6575666201884756E-74</v>
      </c>
    </row>
    <row r="173" spans="1:6" x14ac:dyDescent="0.3">
      <c r="A173">
        <v>165</v>
      </c>
      <c r="B173">
        <v>70.819999999999993</v>
      </c>
      <c r="C173">
        <f t="shared" si="8"/>
        <v>64.656619766888298</v>
      </c>
      <c r="D173">
        <f t="shared" si="9"/>
        <v>37.987255897911979</v>
      </c>
      <c r="E173">
        <f t="shared" si="10"/>
        <v>96.163380233111695</v>
      </c>
      <c r="F173">
        <f t="shared" si="11"/>
        <v>1.0192157438441199E-75</v>
      </c>
    </row>
    <row r="174" spans="1:6" x14ac:dyDescent="0.3">
      <c r="A174">
        <v>166</v>
      </c>
      <c r="B174">
        <v>66.67</v>
      </c>
      <c r="C174">
        <f t="shared" si="8"/>
        <v>63.263075677864833</v>
      </c>
      <c r="D174">
        <f t="shared" si="9"/>
        <v>11.607133336756176</v>
      </c>
      <c r="E174">
        <f t="shared" si="10"/>
        <v>93.406924322135168</v>
      </c>
      <c r="F174">
        <f t="shared" si="11"/>
        <v>2.1394582585450366E-77</v>
      </c>
    </row>
    <row r="175" spans="1:6" x14ac:dyDescent="0.3">
      <c r="A175">
        <v>167</v>
      </c>
      <c r="B175">
        <v>71.489999999999995</v>
      </c>
      <c r="C175">
        <f t="shared" si="8"/>
        <v>61.944535091592854</v>
      </c>
      <c r="D175">
        <f t="shared" si="9"/>
        <v>91.115900317632139</v>
      </c>
      <c r="E175">
        <f t="shared" si="10"/>
        <v>99.545464908407141</v>
      </c>
      <c r="F175">
        <f t="shared" si="11"/>
        <v>4.3079649173190538E-79</v>
      </c>
    </row>
    <row r="176" spans="1:6" x14ac:dyDescent="0.3">
      <c r="A176">
        <v>168</v>
      </c>
      <c r="B176">
        <v>60.95</v>
      </c>
      <c r="C176">
        <f t="shared" si="8"/>
        <v>60.698152223234366</v>
      </c>
      <c r="D176">
        <f t="shared" si="9"/>
        <v>6.3427302661793833E-2</v>
      </c>
      <c r="E176">
        <f t="shared" si="10"/>
        <v>90.251847776765629</v>
      </c>
      <c r="F176">
        <f t="shared" si="11"/>
        <v>8.3209161220951786E-81</v>
      </c>
    </row>
    <row r="177" spans="1:6" x14ac:dyDescent="0.3">
      <c r="A177">
        <v>169</v>
      </c>
      <c r="B177">
        <v>38.86</v>
      </c>
      <c r="C177">
        <f t="shared" si="8"/>
        <v>59.521099043708062</v>
      </c>
      <c r="D177">
        <f t="shared" si="9"/>
        <v>426.88101369391421</v>
      </c>
      <c r="E177">
        <f t="shared" si="10"/>
        <v>69.338900956291937</v>
      </c>
      <c r="F177">
        <f t="shared" si="11"/>
        <v>1.5417032097436206E-82</v>
      </c>
    </row>
    <row r="178" spans="1:6" x14ac:dyDescent="0.3">
      <c r="A178">
        <v>170</v>
      </c>
      <c r="B178">
        <v>27.43</v>
      </c>
      <c r="C178">
        <f t="shared" si="8"/>
        <v>58.41057297260798</v>
      </c>
      <c r="D178">
        <f t="shared" si="9"/>
        <v>959.79590171108805</v>
      </c>
      <c r="E178">
        <f t="shared" si="10"/>
        <v>59.01942702739202</v>
      </c>
      <c r="F178">
        <f t="shared" si="11"/>
        <v>2.7400661973783722E-84</v>
      </c>
    </row>
    <row r="179" spans="1:6" x14ac:dyDescent="0.3">
      <c r="A179">
        <v>171</v>
      </c>
      <c r="B179">
        <v>36.61</v>
      </c>
      <c r="C179">
        <f t="shared" si="8"/>
        <v>57.363803958631799</v>
      </c>
      <c r="D179">
        <f t="shared" si="9"/>
        <v>430.72037875332092</v>
      </c>
      <c r="E179">
        <f t="shared" si="10"/>
        <v>69.246196041368194</v>
      </c>
      <c r="F179">
        <f t="shared" si="11"/>
        <v>4.6714529566547347E-86</v>
      </c>
    </row>
    <row r="180" spans="1:6" x14ac:dyDescent="0.3">
      <c r="A180">
        <v>172</v>
      </c>
      <c r="B180">
        <v>83.22</v>
      </c>
      <c r="C180">
        <f t="shared" si="8"/>
        <v>56.378060955284063</v>
      </c>
      <c r="D180">
        <f t="shared" si="9"/>
        <v>720.48969168024587</v>
      </c>
      <c r="E180">
        <f t="shared" si="10"/>
        <v>116.84193904471593</v>
      </c>
      <c r="F180">
        <f t="shared" si="11"/>
        <v>7.6396515474581948E-88</v>
      </c>
    </row>
    <row r="181" spans="1:6" x14ac:dyDescent="0.3">
      <c r="A181">
        <v>173</v>
      </c>
      <c r="B181">
        <v>44.84</v>
      </c>
      <c r="C181">
        <f t="shared" si="8"/>
        <v>55.450657802411968</v>
      </c>
      <c r="D181">
        <f t="shared" si="9"/>
        <v>112.58605899988589</v>
      </c>
      <c r="E181">
        <f t="shared" si="10"/>
        <v>79.389342197588036</v>
      </c>
      <c r="F181">
        <f t="shared" si="11"/>
        <v>1.1984661363931947E-89</v>
      </c>
    </row>
    <row r="182" spans="1:6" x14ac:dyDescent="0.3">
      <c r="A182">
        <v>174</v>
      </c>
      <c r="B182">
        <v>31.65</v>
      </c>
      <c r="C182">
        <f t="shared" si="8"/>
        <v>54.578958526668565</v>
      </c>
      <c r="D182">
        <f t="shared" si="9"/>
        <v>525.73713911768709</v>
      </c>
      <c r="E182">
        <f t="shared" si="10"/>
        <v>67.071041473331434</v>
      </c>
      <c r="F182">
        <f t="shared" si="11"/>
        <v>1.8034687862757021E-91</v>
      </c>
    </row>
    <row r="183" spans="1:6" x14ac:dyDescent="0.3">
      <c r="A183">
        <v>175</v>
      </c>
      <c r="B183">
        <v>83.81</v>
      </c>
      <c r="C183">
        <f t="shared" si="8"/>
        <v>53.760382076279122</v>
      </c>
      <c r="D183">
        <f t="shared" si="9"/>
        <v>902.97953736160719</v>
      </c>
      <c r="E183">
        <f t="shared" si="10"/>
        <v>120.04961792372089</v>
      </c>
      <c r="F183">
        <f t="shared" si="11"/>
        <v>2.6032875364266036E-93</v>
      </c>
    </row>
    <row r="184" spans="1:6" x14ac:dyDescent="0.3">
      <c r="A184">
        <v>176</v>
      </c>
      <c r="B184">
        <v>86.02</v>
      </c>
      <c r="C184">
        <f t="shared" si="8"/>
        <v>52.992406507513422</v>
      </c>
      <c r="D184">
        <f t="shared" si="9"/>
        <v>1090.8219319049415</v>
      </c>
      <c r="E184">
        <f t="shared" si="10"/>
        <v>123.02759349248657</v>
      </c>
      <c r="F184">
        <f t="shared" si="11"/>
        <v>3.604676491745196E-95</v>
      </c>
    </row>
    <row r="185" spans="1:6" x14ac:dyDescent="0.3">
      <c r="A185">
        <v>177</v>
      </c>
      <c r="B185">
        <v>101.84</v>
      </c>
      <c r="C185">
        <f t="shared" si="8"/>
        <v>52.27257264204286</v>
      </c>
      <c r="D185">
        <f t="shared" si="9"/>
        <v>2456.9298548863585</v>
      </c>
      <c r="E185">
        <f t="shared" si="10"/>
        <v>139.56742735795714</v>
      </c>
      <c r="F185">
        <f t="shared" si="11"/>
        <v>4.7878561700615065E-97</v>
      </c>
    </row>
    <row r="186" spans="1:6" x14ac:dyDescent="0.3">
      <c r="A186">
        <v>178</v>
      </c>
      <c r="B186">
        <v>82.86</v>
      </c>
      <c r="C186">
        <f t="shared" si="8"/>
        <v>51.598487215891268</v>
      </c>
      <c r="D186">
        <f t="shared" si="9"/>
        <v>977.28218155099364</v>
      </c>
      <c r="E186">
        <f t="shared" si="10"/>
        <v>121.26151278410873</v>
      </c>
      <c r="F186">
        <f t="shared" si="11"/>
        <v>6.1002346782409234E-99</v>
      </c>
    </row>
    <row r="187" spans="1:6" x14ac:dyDescent="0.3">
      <c r="A187">
        <v>179</v>
      </c>
      <c r="B187">
        <v>52.82</v>
      </c>
      <c r="C187">
        <f t="shared" si="8"/>
        <v>50.967825541980027</v>
      </c>
      <c r="D187">
        <f t="shared" si="9"/>
        <v>3.4305502229415832</v>
      </c>
      <c r="E187">
        <f t="shared" si="10"/>
        <v>91.852174458019974</v>
      </c>
      <c r="F187">
        <f t="shared" si="11"/>
        <v>7.4556006276816426E-101</v>
      </c>
    </row>
    <row r="188" spans="1:6" x14ac:dyDescent="0.3">
      <c r="A188">
        <v>180</v>
      </c>
      <c r="B188">
        <v>33.130000000000003</v>
      </c>
      <c r="C188">
        <f t="shared" si="8"/>
        <v>50.378333709328402</v>
      </c>
      <c r="D188">
        <f t="shared" si="9"/>
        <v>297.50501574835437</v>
      </c>
      <c r="E188">
        <f t="shared" si="10"/>
        <v>72.751666290671608</v>
      </c>
      <c r="F188">
        <f t="shared" si="11"/>
        <v>8.7407636231725783E-103</v>
      </c>
    </row>
    <row r="189" spans="1:6" x14ac:dyDescent="0.3">
      <c r="A189">
        <v>181</v>
      </c>
      <c r="B189">
        <v>72.11</v>
      </c>
      <c r="C189">
        <f t="shared" si="8"/>
        <v>49.827830342809058</v>
      </c>
      <c r="D189">
        <f t="shared" si="9"/>
        <v>496.49508463184065</v>
      </c>
      <c r="E189">
        <f t="shared" si="10"/>
        <v>112.28216965719093</v>
      </c>
      <c r="F189">
        <f t="shared" si="11"/>
        <v>9.8298470729116703E-105</v>
      </c>
    </row>
    <row r="190" spans="1:6" x14ac:dyDescent="0.3">
      <c r="A190">
        <v>182</v>
      </c>
      <c r="B190">
        <v>-4.6500000000000004</v>
      </c>
      <c r="C190">
        <f t="shared" si="8"/>
        <v>49.314207947986453</v>
      </c>
      <c r="D190">
        <f t="shared" si="9"/>
        <v>2912.1357394535244</v>
      </c>
      <c r="E190">
        <f t="shared" si="10"/>
        <v>36.035792052013548</v>
      </c>
      <c r="F190">
        <f t="shared" si="11"/>
        <v>1.0604123891921026E-106</v>
      </c>
    </row>
    <row r="191" spans="1:6" x14ac:dyDescent="0.3">
      <c r="A191">
        <v>183</v>
      </c>
      <c r="B191">
        <v>40.81</v>
      </c>
      <c r="C191">
        <f t="shared" si="8"/>
        <v>48.835433865993913</v>
      </c>
      <c r="D191">
        <f t="shared" si="9"/>
        <v>64.407588737441969</v>
      </c>
      <c r="E191">
        <f t="shared" si="10"/>
        <v>81.974566134006096</v>
      </c>
      <c r="F191">
        <f t="shared" si="11"/>
        <v>1.0973204450217573E-108</v>
      </c>
    </row>
    <row r="192" spans="1:6" x14ac:dyDescent="0.3">
      <c r="A192">
        <v>184</v>
      </c>
      <c r="B192">
        <v>55.58</v>
      </c>
      <c r="C192">
        <f t="shared" si="8"/>
        <v>48.38955086364485</v>
      </c>
      <c r="D192">
        <f t="shared" si="9"/>
        <v>51.702558782510501</v>
      </c>
      <c r="E192">
        <f t="shared" si="10"/>
        <v>97.190449136355141</v>
      </c>
      <c r="F192">
        <f t="shared" si="11"/>
        <v>1.0892380271422284E-110</v>
      </c>
    </row>
    <row r="193" spans="1:6" x14ac:dyDescent="0.3">
      <c r="A193">
        <v>185</v>
      </c>
      <c r="B193">
        <v>87.21</v>
      </c>
      <c r="C193">
        <f t="shared" si="8"/>
        <v>47.974677384038586</v>
      </c>
      <c r="D193">
        <f t="shared" si="9"/>
        <v>1539.4105407785728</v>
      </c>
      <c r="E193">
        <f t="shared" si="10"/>
        <v>129.23532261596142</v>
      </c>
      <c r="F193">
        <f t="shared" si="11"/>
        <v>1.0371528496202094E-112</v>
      </c>
    </row>
    <row r="194" spans="1:6" x14ac:dyDescent="0.3">
      <c r="A194">
        <v>186</v>
      </c>
      <c r="B194">
        <v>47.07</v>
      </c>
      <c r="C194">
        <f t="shared" si="8"/>
        <v>47.589007482822943</v>
      </c>
      <c r="D194">
        <f t="shared" si="9"/>
        <v>0.26936876722620717</v>
      </c>
      <c r="E194">
        <f t="shared" si="10"/>
        <v>89.480992517177057</v>
      </c>
      <c r="F194">
        <f t="shared" si="11"/>
        <v>9.4731274673439232E-115</v>
      </c>
    </row>
    <row r="195" spans="1:6" x14ac:dyDescent="0.3">
      <c r="A195">
        <v>187</v>
      </c>
      <c r="B195">
        <v>43.2</v>
      </c>
      <c r="C195">
        <f t="shared" si="8"/>
        <v>47.23081047502906</v>
      </c>
      <c r="D195">
        <f t="shared" si="9"/>
        <v>16.247433085603969</v>
      </c>
      <c r="E195">
        <f t="shared" si="10"/>
        <v>85.969189524970943</v>
      </c>
      <c r="F195">
        <f t="shared" si="11"/>
        <v>8.2999340837035635E-117</v>
      </c>
    </row>
    <row r="196" spans="1:6" x14ac:dyDescent="0.3">
      <c r="A196">
        <v>188</v>
      </c>
      <c r="B196">
        <v>50.35</v>
      </c>
      <c r="C196">
        <f t="shared" si="8"/>
        <v>46.898430317010785</v>
      </c>
      <c r="D196">
        <f t="shared" si="9"/>
        <v>11.913333276530279</v>
      </c>
      <c r="E196">
        <f t="shared" si="10"/>
        <v>93.451569682989216</v>
      </c>
      <c r="F196">
        <f t="shared" si="11"/>
        <v>6.975680031507781E-119</v>
      </c>
    </row>
    <row r="197" spans="1:6" x14ac:dyDescent="0.3">
      <c r="A197">
        <v>189</v>
      </c>
      <c r="B197">
        <v>29.74</v>
      </c>
      <c r="C197">
        <f t="shared" si="8"/>
        <v>46.590284747515518</v>
      </c>
      <c r="D197">
        <f t="shared" si="9"/>
        <v>283.93209607235417</v>
      </c>
      <c r="E197">
        <f t="shared" si="10"/>
        <v>73.149715252484484</v>
      </c>
      <c r="F197">
        <f t="shared" si="11"/>
        <v>5.6237901417803245E-121</v>
      </c>
    </row>
    <row r="198" spans="1:6" x14ac:dyDescent="0.3">
      <c r="A198">
        <v>190</v>
      </c>
      <c r="B198">
        <v>11.17</v>
      </c>
      <c r="C198">
        <f t="shared" si="8"/>
        <v>46.304864211298913</v>
      </c>
      <c r="D198">
        <f t="shared" si="9"/>
        <v>1234.458683146413</v>
      </c>
      <c r="E198">
        <f t="shared" si="10"/>
        <v>54.865135788701089</v>
      </c>
      <c r="F198">
        <f t="shared" si="11"/>
        <v>4.3491291717819968E-123</v>
      </c>
    </row>
    <row r="199" spans="1:6" x14ac:dyDescent="0.3">
      <c r="A199">
        <v>191</v>
      </c>
      <c r="B199">
        <v>53.15</v>
      </c>
      <c r="C199">
        <f t="shared" si="8"/>
        <v>46.040730587984903</v>
      </c>
      <c r="D199">
        <f t="shared" si="9"/>
        <v>50.541711572613458</v>
      </c>
      <c r="E199">
        <f t="shared" si="10"/>
        <v>97.109269412015095</v>
      </c>
      <c r="F199">
        <f t="shared" si="11"/>
        <v>3.2263104388883776E-125</v>
      </c>
    </row>
    <row r="200" spans="1:6" x14ac:dyDescent="0.3">
      <c r="A200">
        <v>192</v>
      </c>
      <c r="B200">
        <v>38.36</v>
      </c>
      <c r="C200">
        <f t="shared" ref="C200:C263" si="12">$J$2*EXP(-(($A200-$J$3)^2)/(2*$J$4^2))+$J$5</f>
        <v>45.796515748078349</v>
      </c>
      <c r="D200">
        <f t="shared" si="9"/>
        <v>55.301766471417295</v>
      </c>
      <c r="E200">
        <f t="shared" si="10"/>
        <v>82.563484251921651</v>
      </c>
      <c r="F200">
        <f t="shared" si="11"/>
        <v>2.2958348607733999E-127</v>
      </c>
    </row>
    <row r="201" spans="1:6" x14ac:dyDescent="0.3">
      <c r="A201">
        <v>193</v>
      </c>
      <c r="B201">
        <v>9.77</v>
      </c>
      <c r="C201">
        <f t="shared" si="12"/>
        <v>45.570919957172329</v>
      </c>
      <c r="D201">
        <f t="shared" ref="D201:D264" si="13">(C201-B201)^2</f>
        <v>1281.7058697798598</v>
      </c>
      <c r="E201">
        <f t="shared" ref="E201:E264" si="14">B201-C201+90</f>
        <v>54.199080042827674</v>
      </c>
      <c r="F201">
        <f t="shared" ref="F201:F264" si="15">$D$2*EXP(-(($A201-$D$3)^2)/(2*$D$4^2))+$E$2*EXP(-(($A201-$E$3)^2)/(2*$E$4^2))+$C$2*EXP(-(($A201-$C$3)^2)/(2*$C$4^2))+$B$2*EXP(-(($A201-$B$3)^2)/(2*$B$4^2))</f>
        <v>1.5671327439789522E-129</v>
      </c>
    </row>
    <row r="202" spans="1:6" x14ac:dyDescent="0.3">
      <c r="A202">
        <v>194</v>
      </c>
      <c r="B202">
        <v>3.64</v>
      </c>
      <c r="C202">
        <f t="shared" si="12"/>
        <v>45.362710148467791</v>
      </c>
      <c r="D202">
        <f t="shared" si="13"/>
        <v>1740.7845421330571</v>
      </c>
      <c r="E202">
        <f t="shared" si="14"/>
        <v>48.27728985153221</v>
      </c>
      <c r="F202">
        <f t="shared" si="15"/>
        <v>1.0261280744720749E-131</v>
      </c>
    </row>
    <row r="203" spans="1:6" x14ac:dyDescent="0.3">
      <c r="A203">
        <v>195</v>
      </c>
      <c r="B203">
        <v>-71.56</v>
      </c>
      <c r="C203">
        <f t="shared" si="12"/>
        <v>45.170718082750966</v>
      </c>
      <c r="D203">
        <f t="shared" si="13"/>
        <v>13626.060544114684</v>
      </c>
      <c r="E203">
        <f t="shared" si="14"/>
        <v>-26.730718082750968</v>
      </c>
      <c r="F203">
        <f t="shared" si="15"/>
        <v>6.4450753777671812E-134</v>
      </c>
    </row>
    <row r="204" spans="1:6" x14ac:dyDescent="0.3">
      <c r="A204">
        <v>196</v>
      </c>
      <c r="B204">
        <v>83.88</v>
      </c>
      <c r="C204">
        <f t="shared" si="12"/>
        <v>44.993838413964987</v>
      </c>
      <c r="D204">
        <f t="shared" si="13"/>
        <v>1512.1335628952247</v>
      </c>
      <c r="E204">
        <f t="shared" si="14"/>
        <v>128.886161586035</v>
      </c>
      <c r="F204">
        <f t="shared" si="15"/>
        <v>3.8831581468721201E-136</v>
      </c>
    </row>
    <row r="205" spans="1:6" x14ac:dyDescent="0.3">
      <c r="A205">
        <v>197</v>
      </c>
      <c r="B205">
        <v>224.17</v>
      </c>
      <c r="C205">
        <f t="shared" si="12"/>
        <v>44.831026677476181</v>
      </c>
      <c r="D205">
        <f t="shared" si="13"/>
        <v>32162.467352376902</v>
      </c>
      <c r="E205">
        <f t="shared" si="14"/>
        <v>269.33897332252377</v>
      </c>
      <c r="F205">
        <f t="shared" si="15"/>
        <v>2.2442581004587057E-138</v>
      </c>
    </row>
    <row r="206" spans="1:6" x14ac:dyDescent="0.3">
      <c r="A206">
        <v>198</v>
      </c>
      <c r="B206">
        <v>135.46</v>
      </c>
      <c r="C206">
        <f t="shared" si="12"/>
        <v>44.68129721708231</v>
      </c>
      <c r="D206">
        <f t="shared" si="13"/>
        <v>8240.7728789493085</v>
      </c>
      <c r="E206">
        <f t="shared" si="14"/>
        <v>180.77870278291769</v>
      </c>
      <c r="F206">
        <f t="shared" si="15"/>
        <v>1.2442027897439043E-140</v>
      </c>
    </row>
    <row r="207" spans="1:6" x14ac:dyDescent="0.3">
      <c r="A207">
        <v>199</v>
      </c>
      <c r="B207">
        <v>69.94</v>
      </c>
      <c r="C207">
        <f t="shared" si="12"/>
        <v>44.543721065748471</v>
      </c>
      <c r="D207">
        <f t="shared" si="13"/>
        <v>644.97098370630783</v>
      </c>
      <c r="E207">
        <f t="shared" si="14"/>
        <v>115.39627893425153</v>
      </c>
      <c r="F207">
        <f t="shared" si="15"/>
        <v>6.6166808337517924E-143</v>
      </c>
    </row>
    <row r="208" spans="1:6" x14ac:dyDescent="0.3">
      <c r="A208">
        <v>200</v>
      </c>
      <c r="B208">
        <v>46.42</v>
      </c>
      <c r="C208">
        <f t="shared" si="12"/>
        <v>44.417423793994452</v>
      </c>
      <c r="D208">
        <f t="shared" si="13"/>
        <v>4.0103114608595822</v>
      </c>
      <c r="E208">
        <f t="shared" si="14"/>
        <v>92.002576206005557</v>
      </c>
      <c r="F208">
        <f t="shared" si="15"/>
        <v>3.3753580444912399E-145</v>
      </c>
    </row>
    <row r="209" spans="1:6" x14ac:dyDescent="0.3">
      <c r="A209">
        <v>201</v>
      </c>
      <c r="B209">
        <v>32.28</v>
      </c>
      <c r="C209">
        <f t="shared" si="12"/>
        <v>44.301583338802587</v>
      </c>
      <c r="D209">
        <f t="shared" si="13"/>
        <v>144.51846597177592</v>
      </c>
      <c r="E209">
        <f t="shared" si="14"/>
        <v>77.978416661197414</v>
      </c>
      <c r="F209">
        <f t="shared" si="15"/>
        <v>1.6516961463495097E-147</v>
      </c>
    </row>
    <row r="210" spans="1:6" x14ac:dyDescent="0.3">
      <c r="A210">
        <v>202</v>
      </c>
      <c r="B210">
        <v>51.2</v>
      </c>
      <c r="C210">
        <f t="shared" si="12"/>
        <v>44.195427824874173</v>
      </c>
      <c r="D210">
        <f t="shared" si="13"/>
        <v>49.064031356546998</v>
      </c>
      <c r="E210">
        <f t="shared" si="14"/>
        <v>97.00457217512583</v>
      </c>
      <c r="F210">
        <f t="shared" si="15"/>
        <v>7.7530236597030422E-150</v>
      </c>
    </row>
    <row r="211" spans="1:6" x14ac:dyDescent="0.3">
      <c r="A211">
        <v>203</v>
      </c>
      <c r="B211">
        <v>54.52</v>
      </c>
      <c r="C211">
        <f t="shared" si="12"/>
        <v>44.098233389041553</v>
      </c>
      <c r="D211">
        <f t="shared" si="13"/>
        <v>108.61321929328838</v>
      </c>
      <c r="E211">
        <f t="shared" si="14"/>
        <v>100.42176661095846</v>
      </c>
      <c r="F211">
        <f t="shared" si="15"/>
        <v>3.4909426097931629E-152</v>
      </c>
    </row>
    <row r="212" spans="1:6" x14ac:dyDescent="0.3">
      <c r="A212">
        <v>204</v>
      </c>
      <c r="B212">
        <v>15.97</v>
      </c>
      <c r="C212">
        <f t="shared" si="12"/>
        <v>44.009322017647108</v>
      </c>
      <c r="D212">
        <f t="shared" si="13"/>
        <v>786.20357920930996</v>
      </c>
      <c r="E212">
        <f t="shared" si="14"/>
        <v>61.960677982352891</v>
      </c>
      <c r="F212">
        <f t="shared" si="15"/>
        <v>1.5078042224341223E-154</v>
      </c>
    </row>
    <row r="213" spans="1:6" x14ac:dyDescent="0.3">
      <c r="A213">
        <v>205</v>
      </c>
      <c r="B213">
        <v>30.94</v>
      </c>
      <c r="C213">
        <f t="shared" si="12"/>
        <v>43.928059405734295</v>
      </c>
      <c r="D213">
        <f t="shared" si="13"/>
        <v>168.68968712688306</v>
      </c>
      <c r="E213">
        <f t="shared" si="14"/>
        <v>77.01194059426571</v>
      </c>
      <c r="F213">
        <f t="shared" si="15"/>
        <v>6.2470912157150209E-157</v>
      </c>
    </row>
    <row r="214" spans="1:6" x14ac:dyDescent="0.3">
      <c r="A214">
        <v>206</v>
      </c>
      <c r="B214">
        <v>75.44</v>
      </c>
      <c r="C214">
        <f t="shared" si="12"/>
        <v>43.853852845963928</v>
      </c>
      <c r="D214">
        <f t="shared" si="13"/>
        <v>997.68469203642087</v>
      </c>
      <c r="E214">
        <f t="shared" si="14"/>
        <v>121.58614715403607</v>
      </c>
      <c r="F214">
        <f t="shared" si="15"/>
        <v>2.4827979918986213E-159</v>
      </c>
    </row>
    <row r="215" spans="1:6" x14ac:dyDescent="0.3">
      <c r="A215">
        <v>207</v>
      </c>
      <c r="B215">
        <v>-15.01</v>
      </c>
      <c r="C215">
        <f t="shared" si="12"/>
        <v>43.786149154273751</v>
      </c>
      <c r="D215">
        <f t="shared" si="13"/>
        <v>3456.9871553716057</v>
      </c>
      <c r="E215">
        <f t="shared" si="14"/>
        <v>31.203850845726251</v>
      </c>
      <c r="F215">
        <f t="shared" si="15"/>
        <v>9.4653258570139345E-162</v>
      </c>
    </row>
    <row r="216" spans="1:6" x14ac:dyDescent="0.3">
      <c r="A216">
        <v>208</v>
      </c>
      <c r="B216">
        <v>36.869999999999997</v>
      </c>
      <c r="C216">
        <f t="shared" si="12"/>
        <v>43.724432638444483</v>
      </c>
      <c r="D216">
        <f t="shared" si="13"/>
        <v>46.983246794973034</v>
      </c>
      <c r="E216">
        <f t="shared" si="14"/>
        <v>83.145567361555521</v>
      </c>
      <c r="F216">
        <f t="shared" si="15"/>
        <v>3.461468630245082E-164</v>
      </c>
    </row>
    <row r="217" spans="1:6" x14ac:dyDescent="0.3">
      <c r="A217">
        <v>209</v>
      </c>
      <c r="B217">
        <v>120.71</v>
      </c>
      <c r="C217">
        <f t="shared" si="12"/>
        <v>43.66822311492281</v>
      </c>
      <c r="D217">
        <f t="shared" si="13"/>
        <v>5935.4353856100133</v>
      </c>
      <c r="E217">
        <f t="shared" si="14"/>
        <v>167.04177688507718</v>
      </c>
      <c r="F217">
        <f t="shared" si="15"/>
        <v>1.2142717090746991E-166</v>
      </c>
    </row>
    <row r="218" spans="1:6" x14ac:dyDescent="0.3">
      <c r="A218">
        <v>210</v>
      </c>
      <c r="B218">
        <v>52.25</v>
      </c>
      <c r="C218">
        <f t="shared" si="12"/>
        <v>43.617073978482722</v>
      </c>
      <c r="D218">
        <f t="shared" si="13"/>
        <v>74.527411692990142</v>
      </c>
      <c r="E218">
        <f t="shared" si="14"/>
        <v>98.632926021517278</v>
      </c>
      <c r="F218">
        <f t="shared" si="15"/>
        <v>4.0860342179258182E-169</v>
      </c>
    </row>
    <row r="219" spans="1:6" x14ac:dyDescent="0.3">
      <c r="A219">
        <v>211</v>
      </c>
      <c r="B219">
        <v>26.59</v>
      </c>
      <c r="C219">
        <f t="shared" si="12"/>
        <v>43.570570328582953</v>
      </c>
      <c r="D219">
        <f t="shared" si="13"/>
        <v>288.33976868395177</v>
      </c>
      <c r="E219">
        <f t="shared" si="14"/>
        <v>73.019429671417043</v>
      </c>
      <c r="F219">
        <f t="shared" si="15"/>
        <v>1.3189209537204069E-171</v>
      </c>
    </row>
    <row r="220" spans="1:6" x14ac:dyDescent="0.3">
      <c r="A220">
        <v>212</v>
      </c>
      <c r="B220">
        <v>23.32</v>
      </c>
      <c r="C220">
        <f t="shared" si="12"/>
        <v>43.528327155599854</v>
      </c>
      <c r="D220">
        <f t="shared" si="13"/>
        <v>408.37648642775446</v>
      </c>
      <c r="E220">
        <f t="shared" si="14"/>
        <v>69.791672844400154</v>
      </c>
      <c r="F220">
        <f t="shared" si="15"/>
        <v>4.0838161545574597E-174</v>
      </c>
    </row>
    <row r="221" spans="1:6" x14ac:dyDescent="0.3">
      <c r="A221">
        <v>213</v>
      </c>
      <c r="B221">
        <v>33.25</v>
      </c>
      <c r="C221">
        <f t="shared" si="12"/>
        <v>43.489987589483221</v>
      </c>
      <c r="D221">
        <f t="shared" si="13"/>
        <v>104.85734583277038</v>
      </c>
      <c r="E221">
        <f t="shared" si="14"/>
        <v>79.760012410516779</v>
      </c>
      <c r="F221">
        <f t="shared" si="15"/>
        <v>1.2129537560524272E-176</v>
      </c>
    </row>
    <row r="222" spans="1:6" x14ac:dyDescent="0.3">
      <c r="A222">
        <v>214</v>
      </c>
      <c r="B222">
        <v>-1.89</v>
      </c>
      <c r="C222">
        <f t="shared" si="12"/>
        <v>43.455221212796303</v>
      </c>
      <c r="D222">
        <f t="shared" si="13"/>
        <v>2056.1890868374317</v>
      </c>
      <c r="E222">
        <f t="shared" si="14"/>
        <v>44.654778787203696</v>
      </c>
      <c r="F222">
        <f t="shared" si="15"/>
        <v>3.4558346174192735E-179</v>
      </c>
    </row>
    <row r="223" spans="1:6" x14ac:dyDescent="0.3">
      <c r="A223">
        <v>215</v>
      </c>
      <c r="B223">
        <v>23.32</v>
      </c>
      <c r="C223">
        <f t="shared" si="12"/>
        <v>43.423722439560592</v>
      </c>
      <c r="D223">
        <f t="shared" si="13"/>
        <v>404.15965592689207</v>
      </c>
      <c r="E223">
        <f t="shared" si="14"/>
        <v>69.896277560439415</v>
      </c>
      <c r="F223">
        <f t="shared" si="15"/>
        <v>9.4447899510674441E-182</v>
      </c>
    </row>
    <row r="224" spans="1:6" x14ac:dyDescent="0.3">
      <c r="A224">
        <v>216</v>
      </c>
      <c r="B224">
        <v>22.89</v>
      </c>
      <c r="C224">
        <f t="shared" si="12"/>
        <v>43.395208960830232</v>
      </c>
      <c r="D224">
        <f t="shared" si="13"/>
        <v>420.46359452731241</v>
      </c>
      <c r="E224">
        <f t="shared" si="14"/>
        <v>69.494791039169769</v>
      </c>
      <c r="F224">
        <f t="shared" si="15"/>
        <v>2.476066492131332E-184</v>
      </c>
    </row>
    <row r="225" spans="1:6" x14ac:dyDescent="0.3">
      <c r="A225">
        <v>217</v>
      </c>
      <c r="B225">
        <v>41.6</v>
      </c>
      <c r="C225">
        <f t="shared" si="12"/>
        <v>43.369420257468761</v>
      </c>
      <c r="D225">
        <f t="shared" si="13"/>
        <v>3.1308480475408107</v>
      </c>
      <c r="E225">
        <f t="shared" si="14"/>
        <v>88.230579742531233</v>
      </c>
      <c r="F225">
        <f t="shared" si="15"/>
        <v>6.2267717776468396E-187</v>
      </c>
    </row>
    <row r="226" spans="1:6" x14ac:dyDescent="0.3">
      <c r="A226">
        <v>218</v>
      </c>
      <c r="B226">
        <v>3.19</v>
      </c>
      <c r="C226">
        <f t="shared" si="12"/>
        <v>43.346116180191189</v>
      </c>
      <c r="D226">
        <f t="shared" si="13"/>
        <v>1612.5136666770127</v>
      </c>
      <c r="E226">
        <f t="shared" si="14"/>
        <v>49.843883819808809</v>
      </c>
      <c r="F226">
        <f t="shared" si="15"/>
        <v>1.5020840680274855E-189</v>
      </c>
    </row>
    <row r="227" spans="1:6" x14ac:dyDescent="0.3">
      <c r="A227">
        <v>219</v>
      </c>
      <c r="B227">
        <v>46.87</v>
      </c>
      <c r="C227">
        <f t="shared" si="12"/>
        <v>43.325075596566236</v>
      </c>
      <c r="D227">
        <f t="shared" si="13"/>
        <v>12.566489026060207</v>
      </c>
      <c r="E227">
        <f t="shared" si="14"/>
        <v>93.544924403433754</v>
      </c>
      <c r="F227">
        <f t="shared" si="15"/>
        <v>3.4758111919266591E-192</v>
      </c>
    </row>
    <row r="228" spans="1:6" x14ac:dyDescent="0.3">
      <c r="A228">
        <v>220</v>
      </c>
      <c r="B228">
        <v>40.86</v>
      </c>
      <c r="C228">
        <f t="shared" si="12"/>
        <v>43.306095104344003</v>
      </c>
      <c r="D228">
        <f t="shared" si="13"/>
        <v>5.983381259495701</v>
      </c>
      <c r="E228">
        <f t="shared" si="14"/>
        <v>87.55390489565599</v>
      </c>
      <c r="F228">
        <f t="shared" si="15"/>
        <v>7.7152279304008357E-195</v>
      </c>
    </row>
    <row r="229" spans="1:6" x14ac:dyDescent="0.3">
      <c r="A229">
        <v>221</v>
      </c>
      <c r="B229">
        <v>26.52</v>
      </c>
      <c r="C229">
        <f t="shared" si="12"/>
        <v>43.288987810183421</v>
      </c>
      <c r="D229">
        <f t="shared" si="13"/>
        <v>281.19895217808022</v>
      </c>
      <c r="E229">
        <f t="shared" si="14"/>
        <v>73.231012189816582</v>
      </c>
      <c r="F229">
        <f t="shared" si="15"/>
        <v>1.6427519472163246E-197</v>
      </c>
    </row>
    <row r="230" spans="1:6" x14ac:dyDescent="0.3">
      <c r="A230">
        <v>222</v>
      </c>
      <c r="B230">
        <v>21.22</v>
      </c>
      <c r="C230">
        <f t="shared" si="12"/>
        <v>43.27358217259787</v>
      </c>
      <c r="D230">
        <f t="shared" si="13"/>
        <v>486.3604866435266</v>
      </c>
      <c r="E230">
        <f t="shared" si="14"/>
        <v>67.946417827402129</v>
      </c>
      <c r="F230">
        <f t="shared" si="15"/>
        <v>3.3552575824247435E-200</v>
      </c>
    </row>
    <row r="231" spans="1:6" x14ac:dyDescent="0.3">
      <c r="A231">
        <v>223</v>
      </c>
      <c r="B231">
        <v>48.02</v>
      </c>
      <c r="C231">
        <f t="shared" si="12"/>
        <v>43.259720907715916</v>
      </c>
      <c r="D231">
        <f t="shared" si="13"/>
        <v>22.66025703643701</v>
      </c>
      <c r="E231">
        <f t="shared" si="14"/>
        <v>94.760279092284094</v>
      </c>
      <c r="F231">
        <f t="shared" si="15"/>
        <v>6.5737076871668265E-203</v>
      </c>
    </row>
    <row r="232" spans="1:6" x14ac:dyDescent="0.3">
      <c r="A232">
        <v>224</v>
      </c>
      <c r="B232">
        <v>45.85</v>
      </c>
      <c r="C232">
        <f t="shared" si="12"/>
        <v>43.247259956264067</v>
      </c>
      <c r="D232">
        <f t="shared" si="13"/>
        <v>6.7742557352665349</v>
      </c>
      <c r="E232">
        <f t="shared" si="14"/>
        <v>92.602740043735935</v>
      </c>
      <c r="F232">
        <f t="shared" si="15"/>
        <v>1.2354510887626861E-205</v>
      </c>
    </row>
    <row r="233" spans="1:6" x14ac:dyDescent="0.3">
      <c r="A233">
        <v>225</v>
      </c>
      <c r="B233">
        <v>34.049999999999997</v>
      </c>
      <c r="C233">
        <f t="shared" si="12"/>
        <v>43.236067510018486</v>
      </c>
      <c r="D233">
        <f t="shared" si="13"/>
        <v>84.383836298617283</v>
      </c>
      <c r="E233">
        <f t="shared" si="14"/>
        <v>80.813932489981511</v>
      </c>
      <c r="F233">
        <f t="shared" si="15"/>
        <v>2.2272623235987784E-208</v>
      </c>
    </row>
    <row r="234" spans="1:6" x14ac:dyDescent="0.3">
      <c r="A234">
        <v>226</v>
      </c>
      <c r="B234">
        <v>39.380000000000003</v>
      </c>
      <c r="C234">
        <f t="shared" si="12"/>
        <v>43.226023095840404</v>
      </c>
      <c r="D234">
        <f t="shared" si="13"/>
        <v>14.791893653737784</v>
      </c>
      <c r="E234">
        <f t="shared" si="14"/>
        <v>86.153976904159606</v>
      </c>
      <c r="F234">
        <f t="shared" si="15"/>
        <v>3.8516590017640705E-211</v>
      </c>
    </row>
    <row r="235" spans="1:6" x14ac:dyDescent="0.3">
      <c r="A235">
        <v>227</v>
      </c>
      <c r="B235">
        <v>31.16</v>
      </c>
      <c r="C235">
        <f t="shared" si="12"/>
        <v>43.217016715303231</v>
      </c>
      <c r="D235">
        <f t="shared" si="13"/>
        <v>145.3716520731015</v>
      </c>
      <c r="E235">
        <f t="shared" si="14"/>
        <v>77.942983284696766</v>
      </c>
      <c r="F235">
        <f t="shared" si="15"/>
        <v>6.3893243766091586E-214</v>
      </c>
    </row>
    <row r="236" spans="1:6" x14ac:dyDescent="0.3">
      <c r="A236">
        <v>228</v>
      </c>
      <c r="B236">
        <v>2.5099999999999998</v>
      </c>
      <c r="C236">
        <f t="shared" si="12"/>
        <v>43.208948037836763</v>
      </c>
      <c r="D236">
        <f t="shared" si="13"/>
        <v>1656.4043713865369</v>
      </c>
      <c r="E236">
        <f t="shared" si="14"/>
        <v>49.301051962163235</v>
      </c>
      <c r="F236">
        <f t="shared" si="15"/>
        <v>1.0166996864778063E-216</v>
      </c>
    </row>
    <row r="237" spans="1:6" x14ac:dyDescent="0.3">
      <c r="A237">
        <v>229</v>
      </c>
      <c r="B237">
        <v>41.75</v>
      </c>
      <c r="C237">
        <f t="shared" si="12"/>
        <v>43.201725645252409</v>
      </c>
      <c r="D237">
        <f t="shared" si="13"/>
        <v>2.1075073490835243</v>
      </c>
      <c r="E237">
        <f t="shared" si="14"/>
        <v>88.548274354747591</v>
      </c>
      <c r="F237">
        <f t="shared" si="15"/>
        <v>1.5518905486284263E-219</v>
      </c>
    </row>
    <row r="238" spans="1:6" x14ac:dyDescent="0.3">
      <c r="A238">
        <v>230</v>
      </c>
      <c r="B238">
        <v>59.08</v>
      </c>
      <c r="C238">
        <f t="shared" si="12"/>
        <v>43.195266325472289</v>
      </c>
      <c r="D238">
        <f t="shared" si="13"/>
        <v>252.32476391067456</v>
      </c>
      <c r="E238">
        <f t="shared" si="14"/>
        <v>105.88473367452771</v>
      </c>
      <c r="F238">
        <f t="shared" si="15"/>
        <v>2.2722710368120787E-222</v>
      </c>
    </row>
    <row r="239" spans="1:6" x14ac:dyDescent="0.3">
      <c r="A239">
        <v>231</v>
      </c>
      <c r="B239">
        <v>58.35</v>
      </c>
      <c r="C239">
        <f t="shared" si="12"/>
        <v>43.189494413261286</v>
      </c>
      <c r="D239">
        <f t="shared" si="13"/>
        <v>229.84092964553579</v>
      </c>
      <c r="E239">
        <f t="shared" si="14"/>
        <v>105.16050558673871</v>
      </c>
      <c r="F239">
        <f t="shared" si="15"/>
        <v>3.1914630717162775E-225</v>
      </c>
    </row>
    <row r="240" spans="1:6" x14ac:dyDescent="0.3">
      <c r="A240">
        <v>232</v>
      </c>
      <c r="B240">
        <v>51.99</v>
      </c>
      <c r="C240">
        <f t="shared" si="12"/>
        <v>43.184341175753808</v>
      </c>
      <c r="D240">
        <f t="shared" si="13"/>
        <v>77.539627329024867</v>
      </c>
      <c r="E240">
        <f t="shared" si="14"/>
        <v>98.805658824246194</v>
      </c>
      <c r="F240">
        <f t="shared" si="15"/>
        <v>4.2998188616166934E-228</v>
      </c>
    </row>
    <row r="241" spans="1:6" x14ac:dyDescent="0.3">
      <c r="A241">
        <v>233</v>
      </c>
      <c r="B241">
        <v>72.23</v>
      </c>
      <c r="C241">
        <f t="shared" si="12"/>
        <v>43.179744240573896</v>
      </c>
      <c r="D241">
        <f t="shared" si="13"/>
        <v>843.91735968806972</v>
      </c>
      <c r="E241">
        <f t="shared" si="14"/>
        <v>119.05025575942611</v>
      </c>
      <c r="F241">
        <f t="shared" si="15"/>
        <v>5.5570095534256962E-231</v>
      </c>
    </row>
    <row r="242" spans="1:6" x14ac:dyDescent="0.3">
      <c r="A242">
        <v>234</v>
      </c>
      <c r="B242">
        <v>11.36</v>
      </c>
      <c r="C242">
        <f t="shared" si="12"/>
        <v>43.175647064366927</v>
      </c>
      <c r="D242">
        <f t="shared" si="13"/>
        <v>1012.2353981243599</v>
      </c>
      <c r="E242">
        <f t="shared" si="14"/>
        <v>58.184352935633072</v>
      </c>
      <c r="F242">
        <f t="shared" si="15"/>
        <v>6.8891044985834871E-234</v>
      </c>
    </row>
    <row r="243" spans="1:6" x14ac:dyDescent="0.3">
      <c r="A243">
        <v>235</v>
      </c>
      <c r="B243">
        <v>14.09</v>
      </c>
      <c r="C243">
        <f t="shared" si="12"/>
        <v>43.171998439591761</v>
      </c>
      <c r="D243">
        <f t="shared" si="13"/>
        <v>845.76263324041759</v>
      </c>
      <c r="E243">
        <f t="shared" si="14"/>
        <v>60.918001560408243</v>
      </c>
      <c r="F243">
        <f t="shared" si="15"/>
        <v>8.192473544986076E-237</v>
      </c>
    </row>
    <row r="244" spans="1:6" x14ac:dyDescent="0.3">
      <c r="A244">
        <v>236</v>
      </c>
      <c r="B244">
        <v>47.45</v>
      </c>
      <c r="C244">
        <f t="shared" si="12"/>
        <v>43.168752037462774</v>
      </c>
      <c r="D244">
        <f t="shared" si="13"/>
        <v>18.329084116729174</v>
      </c>
      <c r="E244">
        <f t="shared" si="14"/>
        <v>94.281247962537236</v>
      </c>
      <c r="F244">
        <f t="shared" si="15"/>
        <v>9.3454015968198002E-240</v>
      </c>
    </row>
    <row r="245" spans="1:6" x14ac:dyDescent="0.3">
      <c r="A245">
        <v>237</v>
      </c>
      <c r="B245">
        <v>14.76</v>
      </c>
      <c r="C245">
        <f t="shared" si="12"/>
        <v>43.165865984979618</v>
      </c>
      <c r="D245">
        <f t="shared" si="13"/>
        <v>806.89322235662223</v>
      </c>
      <c r="E245">
        <f t="shared" si="14"/>
        <v>61.59413401502038</v>
      </c>
      <c r="F245">
        <f t="shared" si="15"/>
        <v>1.0226135342009756E-242</v>
      </c>
    </row>
    <row r="246" spans="1:6" x14ac:dyDescent="0.3">
      <c r="A246">
        <v>238</v>
      </c>
      <c r="B246">
        <v>33.06</v>
      </c>
      <c r="C246">
        <f t="shared" si="12"/>
        <v>43.163302474038403</v>
      </c>
      <c r="D246">
        <f t="shared" si="13"/>
        <v>102.07672088191048</v>
      </c>
      <c r="E246">
        <f t="shared" si="14"/>
        <v>79.896697525961599</v>
      </c>
      <c r="F246">
        <f t="shared" si="15"/>
        <v>1.0733855630180916E-245</v>
      </c>
    </row>
    <row r="247" spans="1:6" x14ac:dyDescent="0.3">
      <c r="A247">
        <v>239</v>
      </c>
      <c r="B247">
        <v>36.51</v>
      </c>
      <c r="C247">
        <f t="shared" si="12"/>
        <v>43.161027400679394</v>
      </c>
      <c r="D247">
        <f t="shared" si="13"/>
        <v>44.236165484588128</v>
      </c>
      <c r="E247">
        <f t="shared" si="14"/>
        <v>83.348972599320604</v>
      </c>
      <c r="F247">
        <f t="shared" si="15"/>
        <v>1.0807633512878112E-248</v>
      </c>
    </row>
    <row r="248" spans="1:6" x14ac:dyDescent="0.3">
      <c r="A248">
        <v>240</v>
      </c>
      <c r="B248">
        <v>24</v>
      </c>
      <c r="C248">
        <f t="shared" si="12"/>
        <v>43.159010032592469</v>
      </c>
      <c r="D248">
        <f t="shared" si="13"/>
        <v>367.0676654289789</v>
      </c>
      <c r="E248">
        <f t="shared" si="14"/>
        <v>70.840989967407523</v>
      </c>
      <c r="F248">
        <f t="shared" si="15"/>
        <v>1.0438452396637314E-251</v>
      </c>
    </row>
    <row r="249" spans="1:6" x14ac:dyDescent="0.3">
      <c r="A249">
        <v>241</v>
      </c>
      <c r="B249">
        <v>13.28</v>
      </c>
      <c r="C249">
        <f t="shared" si="12"/>
        <v>43.157222703071504</v>
      </c>
      <c r="D249">
        <f t="shared" si="13"/>
        <v>892.64843644893119</v>
      </c>
      <c r="E249">
        <f t="shared" si="14"/>
        <v>60.122777296928497</v>
      </c>
      <c r="F249">
        <f t="shared" si="15"/>
        <v>9.6710196739782921E-255</v>
      </c>
    </row>
    <row r="250" spans="1:6" x14ac:dyDescent="0.3">
      <c r="A250">
        <v>242</v>
      </c>
      <c r="B250">
        <v>22.26</v>
      </c>
      <c r="C250">
        <f t="shared" si="12"/>
        <v>43.15564052968152</v>
      </c>
      <c r="D250">
        <f t="shared" si="13"/>
        <v>436.62779314566893</v>
      </c>
      <c r="E250">
        <f t="shared" si="14"/>
        <v>69.104359470318485</v>
      </c>
      <c r="F250">
        <f t="shared" si="15"/>
        <v>8.5948651005104692E-258</v>
      </c>
    </row>
    <row r="251" spans="1:6" x14ac:dyDescent="0.3">
      <c r="A251">
        <v>243</v>
      </c>
      <c r="B251">
        <v>35.76</v>
      </c>
      <c r="C251">
        <f t="shared" si="12"/>
        <v>43.154241155977118</v>
      </c>
      <c r="D251">
        <f t="shared" si="13"/>
        <v>54.674802272745858</v>
      </c>
      <c r="E251">
        <f t="shared" si="14"/>
        <v>82.605758844022887</v>
      </c>
      <c r="F251">
        <f t="shared" si="15"/>
        <v>7.3271740625481215E-261</v>
      </c>
    </row>
    <row r="252" spans="1:6" x14ac:dyDescent="0.3">
      <c r="A252">
        <v>244</v>
      </c>
      <c r="B252">
        <v>38.54</v>
      </c>
      <c r="C252">
        <f t="shared" si="12"/>
        <v>43.153004514686501</v>
      </c>
      <c r="D252">
        <f t="shared" si="13"/>
        <v>21.279810652518044</v>
      </c>
      <c r="E252">
        <f t="shared" si="14"/>
        <v>85.386995485313491</v>
      </c>
      <c r="F252">
        <f t="shared" si="15"/>
        <v>5.9919005797046398E-264</v>
      </c>
    </row>
    <row r="253" spans="1:6" x14ac:dyDescent="0.3">
      <c r="A253">
        <v>245</v>
      </c>
      <c r="B253">
        <v>47.26</v>
      </c>
      <c r="C253">
        <f t="shared" si="12"/>
        <v>43.151912610851902</v>
      </c>
      <c r="D253">
        <f t="shared" si="13"/>
        <v>16.876381996877623</v>
      </c>
      <c r="E253">
        <f t="shared" si="14"/>
        <v>94.108087389148096</v>
      </c>
      <c r="F253">
        <f t="shared" si="15"/>
        <v>4.7002757239775978E-267</v>
      </c>
    </row>
    <row r="254" spans="1:6" x14ac:dyDescent="0.3">
      <c r="A254">
        <v>246</v>
      </c>
      <c r="B254">
        <v>21.98</v>
      </c>
      <c r="C254">
        <f t="shared" si="12"/>
        <v>43.15094932349357</v>
      </c>
      <c r="D254">
        <f t="shared" si="13"/>
        <v>448.20909525793286</v>
      </c>
      <c r="E254">
        <f t="shared" si="14"/>
        <v>68.829050676506426</v>
      </c>
      <c r="F254">
        <f t="shared" si="15"/>
        <v>3.5368180412038812E-270</v>
      </c>
    </row>
    <row r="255" spans="1:6" x14ac:dyDescent="0.3">
      <c r="A255">
        <v>247</v>
      </c>
      <c r="B255">
        <v>41.99</v>
      </c>
      <c r="C255">
        <f t="shared" si="12"/>
        <v>43.150100224440344</v>
      </c>
      <c r="D255">
        <f t="shared" si="13"/>
        <v>1.3458325307465313</v>
      </c>
      <c r="E255">
        <f t="shared" si="14"/>
        <v>88.839899775559658</v>
      </c>
      <c r="F255">
        <f t="shared" si="15"/>
        <v>2.5528937825290285E-273</v>
      </c>
    </row>
    <row r="256" spans="1:6" x14ac:dyDescent="0.3">
      <c r="A256">
        <v>248</v>
      </c>
      <c r="B256">
        <v>12.19</v>
      </c>
      <c r="C256">
        <f t="shared" si="12"/>
        <v>43.149352413044575</v>
      </c>
      <c r="D256">
        <f t="shared" si="13"/>
        <v>958.48150183508903</v>
      </c>
      <c r="E256">
        <f t="shared" si="14"/>
        <v>59.040647586955423</v>
      </c>
      <c r="F256">
        <f t="shared" si="15"/>
        <v>1.7675976688009416E-276</v>
      </c>
    </row>
    <row r="257" spans="1:6" x14ac:dyDescent="0.3">
      <c r="A257">
        <v>249</v>
      </c>
      <c r="B257">
        <v>35.42</v>
      </c>
      <c r="C257">
        <f t="shared" si="12"/>
        <v>43.148694365572737</v>
      </c>
      <c r="D257">
        <f t="shared" si="13"/>
        <v>59.73271659643575</v>
      </c>
      <c r="E257">
        <f t="shared" si="14"/>
        <v>82.271305634427264</v>
      </c>
      <c r="F257">
        <f t="shared" si="15"/>
        <v>1.1739909274644955E-279</v>
      </c>
    </row>
    <row r="258" spans="1:6" x14ac:dyDescent="0.3">
      <c r="A258">
        <v>250</v>
      </c>
      <c r="B258">
        <v>31.64</v>
      </c>
      <c r="C258">
        <f t="shared" si="12"/>
        <v>43.148115798134654</v>
      </c>
      <c r="D258">
        <f t="shared" si="13"/>
        <v>132.43672922327639</v>
      </c>
      <c r="E258">
        <f t="shared" si="14"/>
        <v>78.491884201865346</v>
      </c>
      <c r="F258">
        <f t="shared" si="15"/>
        <v>7.4795713158630286E-283</v>
      </c>
    </row>
    <row r="259" spans="1:6" x14ac:dyDescent="0.3">
      <c r="A259">
        <v>251</v>
      </c>
      <c r="B259">
        <v>22.95</v>
      </c>
      <c r="C259">
        <f t="shared" si="12"/>
        <v>43.147607542084039</v>
      </c>
      <c r="D259">
        <f t="shared" si="13"/>
        <v>407.9433504240501</v>
      </c>
      <c r="E259">
        <f t="shared" si="14"/>
        <v>69.802392457915957</v>
      </c>
      <c r="F259">
        <f t="shared" si="15"/>
        <v>4.5710852430917993E-286</v>
      </c>
    </row>
    <row r="260" spans="1:6" x14ac:dyDescent="0.3">
      <c r="A260">
        <v>252</v>
      </c>
      <c r="B260">
        <v>29.73</v>
      </c>
      <c r="C260">
        <f t="shared" si="12"/>
        <v>43.147161430890463</v>
      </c>
      <c r="D260">
        <f t="shared" si="13"/>
        <v>180.0202208625746</v>
      </c>
      <c r="E260">
        <f t="shared" si="14"/>
        <v>76.582838569109541</v>
      </c>
      <c r="F260">
        <f t="shared" si="15"/>
        <v>2.6797395076105096E-289</v>
      </c>
    </row>
    <row r="261" spans="1:6" x14ac:dyDescent="0.3">
      <c r="A261">
        <v>253</v>
      </c>
      <c r="B261">
        <v>34.08</v>
      </c>
      <c r="C261">
        <f t="shared" si="12"/>
        <v>43.14677019754803</v>
      </c>
      <c r="D261">
        <f t="shared" si="13"/>
        <v>82.206321815145159</v>
      </c>
      <c r="E261">
        <f t="shared" si="14"/>
        <v>80.933229802451962</v>
      </c>
      <c r="F261">
        <f t="shared" si="15"/>
        <v>1.5069418156611219E-292</v>
      </c>
    </row>
    <row r="262" spans="1:6" x14ac:dyDescent="0.3">
      <c r="A262">
        <v>254</v>
      </c>
      <c r="B262">
        <v>34.630000000000003</v>
      </c>
      <c r="C262">
        <f t="shared" si="12"/>
        <v>43.146427381648508</v>
      </c>
      <c r="D262">
        <f t="shared" si="13"/>
        <v>72.529535346892416</v>
      </c>
      <c r="E262">
        <f t="shared" si="14"/>
        <v>81.483572618351502</v>
      </c>
      <c r="F262">
        <f t="shared" si="15"/>
        <v>8.128886041917088E-296</v>
      </c>
    </row>
    <row r="263" spans="1:6" x14ac:dyDescent="0.3">
      <c r="A263">
        <v>255</v>
      </c>
      <c r="B263">
        <v>32.39</v>
      </c>
      <c r="C263">
        <f t="shared" si="12"/>
        <v>43.146127245306467</v>
      </c>
      <c r="D263">
        <f t="shared" si="13"/>
        <v>115.69427331722406</v>
      </c>
      <c r="E263">
        <f t="shared" si="14"/>
        <v>79.243872754693541</v>
      </c>
      <c r="F263">
        <f t="shared" si="15"/>
        <v>4.2062611468669522E-299</v>
      </c>
    </row>
    <row r="264" spans="1:6" x14ac:dyDescent="0.3">
      <c r="A264">
        <v>256</v>
      </c>
      <c r="B264">
        <v>25.07</v>
      </c>
      <c r="C264">
        <f t="shared" ref="C264:C295" si="16">$J$2*EXP(-(($A264-$J$3)^2)/(2*$J$4^2))+$J$5</f>
        <v>43.14586469718126</v>
      </c>
      <c r="D264">
        <f t="shared" si="13"/>
        <v>326.73688455080372</v>
      </c>
      <c r="E264">
        <f t="shared" si="14"/>
        <v>71.92413530281874</v>
      </c>
      <c r="F264">
        <f t="shared" si="15"/>
        <v>2.0878152996326703E-302</v>
      </c>
    </row>
    <row r="265" spans="1:6" x14ac:dyDescent="0.3">
      <c r="A265">
        <v>257</v>
      </c>
      <c r="B265">
        <v>38.21</v>
      </c>
      <c r="C265">
        <f t="shared" si="16"/>
        <v>43.145635223894885</v>
      </c>
      <c r="D265">
        <f t="shared" ref="D265:D295" si="17">(C265-B265)^2</f>
        <v>24.360495063351905</v>
      </c>
      <c r="E265">
        <f t="shared" ref="E265:E295" si="18">B265-C265+90</f>
        <v>85.064364776105123</v>
      </c>
      <c r="F265">
        <f t="shared" ref="F265:F295" si="19">$D$2*EXP(-(($A265-$D$3)^2)/(2*$D$4^2))+$E$2*EXP(-(($A265-$E$3)^2)/(2*$E$4^2))+$C$2*EXP(-(($A265-$C$3)^2)/(2*$C$4^2))+$B$2*EXP(-(($A265-$B$3)^2)/(2*$B$4^2))</f>
        <v>9.9407365721092473E-306</v>
      </c>
    </row>
    <row r="266" spans="1:6" x14ac:dyDescent="0.3">
      <c r="A266">
        <v>258</v>
      </c>
      <c r="B266">
        <v>76.680000000000007</v>
      </c>
      <c r="C266">
        <f t="shared" si="16"/>
        <v>43.145434828196542</v>
      </c>
      <c r="D266">
        <f t="shared" si="17"/>
        <v>1124.567061261934</v>
      </c>
      <c r="E266">
        <f t="shared" si="18"/>
        <v>123.53456517180346</v>
      </c>
      <c r="F266">
        <f t="shared" si="19"/>
        <v>0</v>
      </c>
    </row>
    <row r="267" spans="1:6" x14ac:dyDescent="0.3">
      <c r="A267">
        <v>259</v>
      </c>
      <c r="B267">
        <v>56.05</v>
      </c>
      <c r="C267">
        <f t="shared" si="16"/>
        <v>43.145259973273419</v>
      </c>
      <c r="D267">
        <f t="shared" si="17"/>
        <v>166.5323151573991</v>
      </c>
      <c r="E267">
        <f t="shared" si="18"/>
        <v>102.90474002672659</v>
      </c>
      <c r="F267">
        <f t="shared" si="19"/>
        <v>0</v>
      </c>
    </row>
    <row r="268" spans="1:6" x14ac:dyDescent="0.3">
      <c r="A268">
        <v>260</v>
      </c>
      <c r="B268">
        <v>11.03</v>
      </c>
      <c r="C268">
        <f t="shared" si="16"/>
        <v>43.145107532653306</v>
      </c>
      <c r="D268">
        <f t="shared" si="17"/>
        <v>1031.3801318338851</v>
      </c>
      <c r="E268">
        <f t="shared" si="18"/>
        <v>57.884892467346695</v>
      </c>
      <c r="F268">
        <f t="shared" si="19"/>
        <v>0</v>
      </c>
    </row>
    <row r="269" spans="1:6" x14ac:dyDescent="0.3">
      <c r="A269">
        <v>261</v>
      </c>
      <c r="B269">
        <v>13.69</v>
      </c>
      <c r="C269">
        <f t="shared" si="16"/>
        <v>43.144974745188087</v>
      </c>
      <c r="D269">
        <f t="shared" si="17"/>
        <v>867.59553723966815</v>
      </c>
      <c r="E269">
        <f t="shared" si="18"/>
        <v>60.545025254811911</v>
      </c>
      <c r="F269">
        <f t="shared" si="19"/>
        <v>0</v>
      </c>
    </row>
    <row r="270" spans="1:6" x14ac:dyDescent="0.3">
      <c r="A270">
        <v>262</v>
      </c>
      <c r="B270">
        <v>5.93</v>
      </c>
      <c r="C270">
        <f t="shared" si="16"/>
        <v>43.144859174647927</v>
      </c>
      <c r="D270">
        <f t="shared" si="17"/>
        <v>1384.945743388877</v>
      </c>
      <c r="E270">
        <f t="shared" si="18"/>
        <v>52.785140825352073</v>
      </c>
      <c r="F270">
        <f t="shared" si="19"/>
        <v>0</v>
      </c>
    </row>
    <row r="271" spans="1:6" x14ac:dyDescent="0.3">
      <c r="A271">
        <v>263</v>
      </c>
      <c r="B271">
        <v>33.29</v>
      </c>
      <c r="C271">
        <f t="shared" si="16"/>
        <v>43.144758673494088</v>
      </c>
      <c r="D271">
        <f t="shared" si="17"/>
        <v>97.116268512806982</v>
      </c>
      <c r="E271">
        <f t="shared" si="18"/>
        <v>80.145241326505911</v>
      </c>
      <c r="F271">
        <f t="shared" si="19"/>
        <v>0</v>
      </c>
    </row>
    <row r="272" spans="1:6" x14ac:dyDescent="0.3">
      <c r="A272">
        <v>264</v>
      </c>
      <c r="B272">
        <v>59.01</v>
      </c>
      <c r="C272">
        <f t="shared" si="16"/>
        <v>43.144671350433974</v>
      </c>
      <c r="D272">
        <f t="shared" si="17"/>
        <v>251.70865315874047</v>
      </c>
      <c r="E272">
        <f t="shared" si="18"/>
        <v>105.86532864956602</v>
      </c>
      <c r="F272">
        <f t="shared" si="19"/>
        <v>0</v>
      </c>
    </row>
    <row r="273" spans="1:6" x14ac:dyDescent="0.3">
      <c r="A273">
        <v>265</v>
      </c>
      <c r="B273">
        <v>25.5</v>
      </c>
      <c r="C273">
        <f t="shared" si="16"/>
        <v>43.144595541395553</v>
      </c>
      <c r="D273">
        <f t="shared" si="17"/>
        <v>311.33175181943585</v>
      </c>
      <c r="E273">
        <f t="shared" si="18"/>
        <v>72.355404458604454</v>
      </c>
      <c r="F273">
        <f t="shared" si="19"/>
        <v>0</v>
      </c>
    </row>
    <row r="274" spans="1:6" x14ac:dyDescent="0.3">
      <c r="A274">
        <v>266</v>
      </c>
      <c r="B274">
        <v>26.59</v>
      </c>
      <c r="C274">
        <f t="shared" si="16"/>
        <v>43.144529783588922</v>
      </c>
      <c r="D274">
        <f t="shared" si="17"/>
        <v>274.05245635573272</v>
      </c>
      <c r="E274">
        <f t="shared" si="18"/>
        <v>73.445470216411081</v>
      </c>
      <c r="F274">
        <f t="shared" si="19"/>
        <v>0</v>
      </c>
    </row>
    <row r="275" spans="1:6" x14ac:dyDescent="0.3">
      <c r="A275">
        <v>267</v>
      </c>
      <c r="B275">
        <v>24.66</v>
      </c>
      <c r="C275">
        <f t="shared" si="16"/>
        <v>43.144472792351991</v>
      </c>
      <c r="D275">
        <f t="shared" si="17"/>
        <v>341.67573441120101</v>
      </c>
      <c r="E275">
        <f t="shared" si="18"/>
        <v>71.515527207648006</v>
      </c>
      <c r="F275">
        <f t="shared" si="19"/>
        <v>0</v>
      </c>
    </row>
    <row r="276" spans="1:6" x14ac:dyDescent="0.3">
      <c r="A276">
        <v>268</v>
      </c>
      <c r="B276">
        <v>26.66</v>
      </c>
      <c r="C276">
        <f t="shared" si="16"/>
        <v>43.144423440503701</v>
      </c>
      <c r="D276">
        <f t="shared" si="17"/>
        <v>271.73621616582784</v>
      </c>
      <c r="E276">
        <f t="shared" si="18"/>
        <v>73.515576559496296</v>
      </c>
      <c r="F276">
        <f t="shared" si="19"/>
        <v>0</v>
      </c>
    </row>
    <row r="277" spans="1:6" x14ac:dyDescent="0.3">
      <c r="A277">
        <v>269</v>
      </c>
      <c r="B277">
        <v>61.15</v>
      </c>
      <c r="C277">
        <f t="shared" si="16"/>
        <v>43.144380739953</v>
      </c>
      <c r="D277">
        <f t="shared" si="17"/>
        <v>324.20232493777542</v>
      </c>
      <c r="E277">
        <f t="shared" si="18"/>
        <v>108.005619260047</v>
      </c>
      <c r="F277">
        <f t="shared" si="19"/>
        <v>0</v>
      </c>
    </row>
    <row r="278" spans="1:6" x14ac:dyDescent="0.3">
      <c r="A278">
        <v>270</v>
      </c>
      <c r="B278">
        <v>53.76</v>
      </c>
      <c r="C278">
        <f t="shared" si="16"/>
        <v>43.144343825334744</v>
      </c>
      <c r="D278">
        <f t="shared" si="17"/>
        <v>112.69215601870854</v>
      </c>
      <c r="E278">
        <f t="shared" si="18"/>
        <v>100.61565617466525</v>
      </c>
      <c r="F278">
        <f t="shared" si="19"/>
        <v>0</v>
      </c>
    </row>
    <row r="279" spans="1:6" x14ac:dyDescent="0.3">
      <c r="A279">
        <v>271</v>
      </c>
      <c r="B279">
        <v>7.17</v>
      </c>
      <c r="C279">
        <f t="shared" si="16"/>
        <v>43.144311939464529</v>
      </c>
      <c r="D279">
        <f t="shared" si="17"/>
        <v>1294.1511195179</v>
      </c>
      <c r="E279">
        <f t="shared" si="18"/>
        <v>54.025688060535472</v>
      </c>
      <c r="F279">
        <f t="shared" si="19"/>
        <v>0</v>
      </c>
    </row>
    <row r="280" spans="1:6" x14ac:dyDescent="0.3">
      <c r="A280">
        <v>272</v>
      </c>
      <c r="B280">
        <v>20.77</v>
      </c>
      <c r="C280">
        <f t="shared" si="16"/>
        <v>43.144284420424128</v>
      </c>
      <c r="D280">
        <f t="shared" si="17"/>
        <v>500.60860332603391</v>
      </c>
      <c r="E280">
        <f t="shared" si="18"/>
        <v>67.625715579575868</v>
      </c>
      <c r="F280">
        <f t="shared" si="19"/>
        <v>0</v>
      </c>
    </row>
    <row r="281" spans="1:6" x14ac:dyDescent="0.3">
      <c r="A281">
        <v>273</v>
      </c>
      <c r="B281">
        <v>29.59</v>
      </c>
      <c r="C281">
        <f t="shared" si="16"/>
        <v>43.14426069010667</v>
      </c>
      <c r="D281">
        <f t="shared" si="17"/>
        <v>183.71798285537093</v>
      </c>
      <c r="E281">
        <f t="shared" si="18"/>
        <v>76.445739309893327</v>
      </c>
      <c r="F281">
        <f t="shared" si="19"/>
        <v>0</v>
      </c>
    </row>
    <row r="282" spans="1:6" x14ac:dyDescent="0.3">
      <c r="A282">
        <v>274</v>
      </c>
      <c r="B282">
        <v>13.51</v>
      </c>
      <c r="C282">
        <f t="shared" si="16"/>
        <v>43.144240244067468</v>
      </c>
      <c r="D282">
        <f t="shared" si="17"/>
        <v>878.18819484310802</v>
      </c>
      <c r="E282">
        <f t="shared" si="18"/>
        <v>60.36575975593253</v>
      </c>
      <c r="F282">
        <f t="shared" si="19"/>
        <v>0</v>
      </c>
    </row>
    <row r="283" spans="1:6" x14ac:dyDescent="0.3">
      <c r="A283">
        <v>275</v>
      </c>
      <c r="B283">
        <v>47.81</v>
      </c>
      <c r="C283">
        <f t="shared" si="16"/>
        <v>43.144222642540882</v>
      </c>
      <c r="D283">
        <f t="shared" si="17"/>
        <v>21.769478349378211</v>
      </c>
      <c r="E283">
        <f t="shared" si="18"/>
        <v>94.66577735745912</v>
      </c>
      <c r="F283">
        <f t="shared" si="19"/>
        <v>0</v>
      </c>
    </row>
    <row r="284" spans="1:6" x14ac:dyDescent="0.3">
      <c r="A284">
        <v>276</v>
      </c>
      <c r="B284">
        <v>55.84</v>
      </c>
      <c r="C284">
        <f t="shared" si="16"/>
        <v>43.144207502497729</v>
      </c>
      <c r="D284">
        <f t="shared" si="17"/>
        <v>161.18314713963505</v>
      </c>
      <c r="E284">
        <f t="shared" si="18"/>
        <v>102.69579249750228</v>
      </c>
      <c r="F284">
        <f t="shared" si="19"/>
        <v>0</v>
      </c>
    </row>
    <row r="285" spans="1:6" x14ac:dyDescent="0.3">
      <c r="A285">
        <v>277</v>
      </c>
      <c r="B285">
        <v>29.13</v>
      </c>
      <c r="C285">
        <f t="shared" si="16"/>
        <v>43.144194490629907</v>
      </c>
      <c r="D285">
        <f t="shared" si="17"/>
        <v>196.39764722120168</v>
      </c>
      <c r="E285">
        <f t="shared" si="18"/>
        <v>75.985805509370095</v>
      </c>
      <c r="F285">
        <f t="shared" si="19"/>
        <v>0</v>
      </c>
    </row>
    <row r="286" spans="1:6" x14ac:dyDescent="0.3">
      <c r="A286">
        <v>278</v>
      </c>
      <c r="B286">
        <v>21.56</v>
      </c>
      <c r="C286">
        <f t="shared" si="16"/>
        <v>43.144183317160433</v>
      </c>
      <c r="D286">
        <f t="shared" si="17"/>
        <v>465.8769694687868</v>
      </c>
      <c r="E286">
        <f t="shared" si="18"/>
        <v>68.415816682839562</v>
      </c>
      <c r="F286">
        <f t="shared" si="19"/>
        <v>0</v>
      </c>
    </row>
    <row r="287" spans="1:6" x14ac:dyDescent="0.3">
      <c r="A287">
        <v>279</v>
      </c>
      <c r="B287">
        <v>42.43</v>
      </c>
      <c r="C287">
        <f t="shared" si="16"/>
        <v>43.14417373038745</v>
      </c>
      <c r="D287">
        <f t="shared" si="17"/>
        <v>0.51004411717552711</v>
      </c>
      <c r="E287">
        <f t="shared" si="18"/>
        <v>89.285826269612556</v>
      </c>
      <c r="F287">
        <f t="shared" si="19"/>
        <v>0</v>
      </c>
    </row>
    <row r="288" spans="1:6" x14ac:dyDescent="0.3">
      <c r="A288">
        <v>280</v>
      </c>
      <c r="B288">
        <v>2.1</v>
      </c>
      <c r="C288">
        <f t="shared" si="16"/>
        <v>43.144165511880068</v>
      </c>
      <c r="D288">
        <f t="shared" si="17"/>
        <v>1684.6235225666051</v>
      </c>
      <c r="E288">
        <f t="shared" si="18"/>
        <v>48.955834488119933</v>
      </c>
      <c r="F288">
        <f t="shared" si="19"/>
        <v>0</v>
      </c>
    </row>
    <row r="289" spans="1:6" x14ac:dyDescent="0.3">
      <c r="A289">
        <v>281</v>
      </c>
      <c r="B289">
        <v>29.98</v>
      </c>
      <c r="C289">
        <f t="shared" si="16"/>
        <v>43.144158472252528</v>
      </c>
      <c r="D289">
        <f t="shared" si="17"/>
        <v>173.295068282578</v>
      </c>
      <c r="E289">
        <f t="shared" si="18"/>
        <v>76.835841527747476</v>
      </c>
      <c r="F289">
        <f t="shared" si="19"/>
        <v>0</v>
      </c>
    </row>
    <row r="290" spans="1:6" x14ac:dyDescent="0.3">
      <c r="A290">
        <v>282</v>
      </c>
      <c r="B290">
        <v>28.4</v>
      </c>
      <c r="C290">
        <f t="shared" si="16"/>
        <v>43.1441524474509</v>
      </c>
      <c r="D290">
        <f t="shared" si="17"/>
        <v>217.39003139367239</v>
      </c>
      <c r="E290">
        <f t="shared" si="18"/>
        <v>75.255847552549099</v>
      </c>
      <c r="F290">
        <f t="shared" si="19"/>
        <v>0</v>
      </c>
    </row>
    <row r="291" spans="1:6" x14ac:dyDescent="0.3">
      <c r="A291">
        <v>283</v>
      </c>
      <c r="B291">
        <v>48.27</v>
      </c>
      <c r="C291">
        <f t="shared" si="16"/>
        <v>43.144147295493376</v>
      </c>
      <c r="D291">
        <f t="shared" si="17"/>
        <v>26.274365948297906</v>
      </c>
      <c r="E291">
        <f t="shared" si="18"/>
        <v>95.125852704506627</v>
      </c>
      <c r="F291">
        <f t="shared" si="19"/>
        <v>0</v>
      </c>
    </row>
    <row r="292" spans="1:6" x14ac:dyDescent="0.3">
      <c r="A292">
        <v>284</v>
      </c>
      <c r="B292">
        <v>39.1</v>
      </c>
      <c r="C292">
        <f t="shared" si="16"/>
        <v>43.144142893611786</v>
      </c>
      <c r="D292">
        <f t="shared" si="17"/>
        <v>16.355091743950698</v>
      </c>
      <c r="E292">
        <f t="shared" si="18"/>
        <v>85.955857106388208</v>
      </c>
      <c r="F292">
        <f t="shared" si="19"/>
        <v>0</v>
      </c>
    </row>
    <row r="293" spans="1:6" x14ac:dyDescent="0.3">
      <c r="A293">
        <v>285</v>
      </c>
      <c r="B293">
        <v>-8.4700000000000006</v>
      </c>
      <c r="C293">
        <f t="shared" si="16"/>
        <v>43.144139135747359</v>
      </c>
      <c r="D293">
        <f t="shared" si="17"/>
        <v>2664.019358724287</v>
      </c>
      <c r="E293">
        <f t="shared" si="18"/>
        <v>38.385860864252642</v>
      </c>
      <c r="F293">
        <f t="shared" si="19"/>
        <v>0</v>
      </c>
    </row>
    <row r="294" spans="1:6" x14ac:dyDescent="0.3">
      <c r="A294">
        <v>286</v>
      </c>
      <c r="B294">
        <v>15.75</v>
      </c>
      <c r="C294">
        <f t="shared" si="16"/>
        <v>43.144135930359134</v>
      </c>
      <c r="D294">
        <f t="shared" si="17"/>
        <v>750.43868337099332</v>
      </c>
      <c r="E294">
        <f t="shared" si="18"/>
        <v>62.605864069640866</v>
      </c>
      <c r="F294">
        <f t="shared" si="19"/>
        <v>0</v>
      </c>
    </row>
    <row r="295" spans="1:6" x14ac:dyDescent="0.3">
      <c r="A295">
        <v>287</v>
      </c>
      <c r="B295">
        <v>73.489999999999995</v>
      </c>
      <c r="C295">
        <f t="shared" si="16"/>
        <v>43.144133198507895</v>
      </c>
      <c r="D295">
        <f t="shared" si="17"/>
        <v>920.8716319339004</v>
      </c>
      <c r="E295">
        <f t="shared" si="18"/>
        <v>120.34586680149209</v>
      </c>
      <c r="F295">
        <f t="shared" si="19"/>
        <v>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96"/>
  <sheetViews>
    <sheetView workbookViewId="0">
      <selection activeCell="X25" sqref="X25"/>
    </sheetView>
  </sheetViews>
  <sheetFormatPr defaultRowHeight="14.4" x14ac:dyDescent="0.3"/>
  <cols>
    <col min="1" max="1" width="13.88671875" customWidth="1"/>
    <col min="3" max="3" width="12" bestFit="1" customWidth="1"/>
    <col min="5" max="5" width="19.77734375" bestFit="1" customWidth="1"/>
    <col min="6" max="6" width="23.33203125" bestFit="1" customWidth="1"/>
  </cols>
  <sheetData>
    <row r="1" spans="1:25" x14ac:dyDescent="0.3">
      <c r="A1" s="1" t="s">
        <v>15</v>
      </c>
      <c r="B1" s="1" t="s">
        <v>14</v>
      </c>
      <c r="J1" s="1" t="s">
        <v>7</v>
      </c>
    </row>
    <row r="2" spans="1:25" x14ac:dyDescent="0.3">
      <c r="A2">
        <v>0.7</v>
      </c>
      <c r="B2">
        <f>A2*52.4276700826212</f>
        <v>36.699369057834836</v>
      </c>
      <c r="C2">
        <f>A2*366.871616323968</f>
        <v>256.81013142677756</v>
      </c>
      <c r="D2">
        <f>A2*-86.6377907515511</f>
        <v>-60.646453526085764</v>
      </c>
      <c r="E2">
        <f>A2*487.662728919387</f>
        <v>341.3639102435709</v>
      </c>
      <c r="I2" s="1" t="s">
        <v>2</v>
      </c>
      <c r="J2">
        <v>120</v>
      </c>
      <c r="P2" s="6">
        <v>0</v>
      </c>
      <c r="Q2" s="6">
        <v>94.8</v>
      </c>
    </row>
    <row r="3" spans="1:25" x14ac:dyDescent="0.3">
      <c r="A3" s="2">
        <v>68</v>
      </c>
      <c r="B3">
        <f>A3+14.1376699229937</f>
        <v>82.137669922993695</v>
      </c>
      <c r="C3">
        <f>A3+2.96699921828747</f>
        <v>70.966999218287469</v>
      </c>
      <c r="D3">
        <f>A3+6.44652540537555</f>
        <v>74.446525405375553</v>
      </c>
      <c r="E3">
        <f>A3+-3.19469605226892</f>
        <v>64.805303947731076</v>
      </c>
      <c r="I3" s="1" t="s">
        <v>3</v>
      </c>
      <c r="J3">
        <v>110</v>
      </c>
      <c r="K3" s="1" t="s">
        <v>24</v>
      </c>
      <c r="P3" s="6">
        <v>1000</v>
      </c>
      <c r="Q3" s="6">
        <v>94.8</v>
      </c>
    </row>
    <row r="4" spans="1:25" x14ac:dyDescent="0.3">
      <c r="B4">
        <v>4.9025365902564628</v>
      </c>
      <c r="C4">
        <v>4.3974540537634645</v>
      </c>
      <c r="D4">
        <v>3.4986785038990593</v>
      </c>
      <c r="E4">
        <v>3.1106073136751622</v>
      </c>
      <c r="I4" s="1" t="s">
        <v>4</v>
      </c>
      <c r="J4">
        <v>35.097913266398557</v>
      </c>
      <c r="K4">
        <f>SUM(D71:D7002)+SUM(E9:E16)</f>
        <v>2072004.7033856255</v>
      </c>
      <c r="P4" s="6">
        <v>2000</v>
      </c>
      <c r="Q4" s="6">
        <v>94.8</v>
      </c>
    </row>
    <row r="5" spans="1:25" ht="23.4" x14ac:dyDescent="0.45">
      <c r="A5" s="4" t="s">
        <v>12</v>
      </c>
    </row>
    <row r="8" spans="1:25" x14ac:dyDescent="0.3">
      <c r="A8" t="s">
        <v>5</v>
      </c>
      <c r="B8" t="s">
        <v>6</v>
      </c>
      <c r="C8" t="s">
        <v>8</v>
      </c>
      <c r="D8" t="s">
        <v>9</v>
      </c>
      <c r="E8" t="s">
        <v>10</v>
      </c>
      <c r="F8" t="s">
        <v>11</v>
      </c>
    </row>
    <row r="9" spans="1:25" x14ac:dyDescent="0.3">
      <c r="A9">
        <v>0</v>
      </c>
      <c r="B9">
        <v>0</v>
      </c>
      <c r="C9">
        <f t="shared" ref="C9:C72" si="0">$J$2*EXP(-(($A9-$J$3)^2)/(2*$J$4^2))+$J$7</f>
        <v>0.88358602315822821</v>
      </c>
      <c r="D9">
        <f>(C9-B9)^2</f>
        <v>0.78072426032057296</v>
      </c>
      <c r="E9">
        <f>B9-C9+0</f>
        <v>-0.88358602315822821</v>
      </c>
      <c r="F9">
        <f>$D$2*EXP(-(($A9-$D$3)^2)/(2*$D$4^2))+$E$2*EXP(-(($A9-$E$3)^2)/(2*$E$4^2))+$C$2*EXP(-(($A9-$C$3)^2)/(2*$C$4^2))+$B$2*EXP(-(($A9-$B$3)^2)/(2*$B$4^2))</f>
        <v>7.1688871711261101E-55</v>
      </c>
      <c r="V9" s="1" t="s">
        <v>33</v>
      </c>
      <c r="Y9" s="1" t="s">
        <v>34</v>
      </c>
    </row>
    <row r="10" spans="1:25" x14ac:dyDescent="0.3">
      <c r="A10">
        <v>1</v>
      </c>
      <c r="B10">
        <v>-11.82</v>
      </c>
      <c r="C10">
        <f t="shared" si="0"/>
        <v>0.96572428182789971</v>
      </c>
      <c r="D10">
        <f t="shared" ref="D10:D73" si="1">(C10-B10)^2</f>
        <v>163.47474541092356</v>
      </c>
      <c r="E10">
        <f t="shared" ref="E10:E73" si="2">B10-C10+0</f>
        <v>-12.7857242818279</v>
      </c>
      <c r="F10">
        <f t="shared" ref="F10:F73" si="3">$D$2*EXP(-(($A10-$D$3)^2)/(2*$D$4^2))+$E$2*EXP(-(($A10-$E$3)^2)/(2*$E$4^2))+$C$2*EXP(-(($A10-$C$3)^2)/(2*$C$4^2))+$B$2*EXP(-(($A10-$B$3)^2)/(2*$B$4^2))</f>
        <v>2.7418124504774488E-53</v>
      </c>
      <c r="U10">
        <v>16</v>
      </c>
      <c r="V10">
        <v>1</v>
      </c>
      <c r="W10">
        <f>U10+52.714</f>
        <v>68.713999999999999</v>
      </c>
      <c r="X10">
        <f>U10+44.872</f>
        <v>60.872</v>
      </c>
      <c r="Y10">
        <f>(X10+W10)/2</f>
        <v>64.793000000000006</v>
      </c>
    </row>
    <row r="11" spans="1:25" x14ac:dyDescent="0.3">
      <c r="A11">
        <v>2</v>
      </c>
      <c r="B11">
        <v>11.12</v>
      </c>
      <c r="C11">
        <f t="shared" si="0"/>
        <v>1.0546416397744114</v>
      </c>
      <c r="D11">
        <f t="shared" si="1"/>
        <v>101.31143891976313</v>
      </c>
      <c r="E11">
        <f t="shared" si="2"/>
        <v>10.065358360225588</v>
      </c>
      <c r="F11">
        <f t="shared" si="3"/>
        <v>9.9578442369524763E-52</v>
      </c>
      <c r="U11">
        <v>16</v>
      </c>
      <c r="V11">
        <v>100000</v>
      </c>
      <c r="W11">
        <f>U11+52.714</f>
        <v>68.713999999999999</v>
      </c>
      <c r="X11">
        <f>U11+44.872</f>
        <v>60.872</v>
      </c>
      <c r="Y11">
        <f>(X11+W11)/2</f>
        <v>64.793000000000006</v>
      </c>
    </row>
    <row r="12" spans="1:25" x14ac:dyDescent="0.3">
      <c r="A12">
        <v>3</v>
      </c>
      <c r="B12">
        <v>10.87</v>
      </c>
      <c r="C12">
        <f t="shared" si="0"/>
        <v>1.1508113235614714</v>
      </c>
      <c r="D12">
        <f t="shared" si="1"/>
        <v>94.4626285282109</v>
      </c>
      <c r="E12">
        <f t="shared" si="2"/>
        <v>9.7191886764385274</v>
      </c>
      <c r="F12">
        <f t="shared" si="3"/>
        <v>3.4342702106693726E-50</v>
      </c>
    </row>
    <row r="13" spans="1:25" x14ac:dyDescent="0.3">
      <c r="A13">
        <v>4</v>
      </c>
      <c r="B13">
        <v>1.87</v>
      </c>
      <c r="C13">
        <f t="shared" si="0"/>
        <v>1.2547314620500576</v>
      </c>
      <c r="D13">
        <f t="shared" si="1"/>
        <v>0.37855537379105986</v>
      </c>
      <c r="E13">
        <f t="shared" si="2"/>
        <v>0.61526853794994252</v>
      </c>
      <c r="F13">
        <f t="shared" si="3"/>
        <v>1.1247218203846152E-48</v>
      </c>
    </row>
    <row r="14" spans="1:25" x14ac:dyDescent="0.3">
      <c r="A14">
        <v>5</v>
      </c>
      <c r="B14">
        <v>-11.9</v>
      </c>
      <c r="C14">
        <f t="shared" si="0"/>
        <v>1.3669256674182744</v>
      </c>
      <c r="D14">
        <f t="shared" si="1"/>
        <v>176.01131666480183</v>
      </c>
      <c r="E14">
        <f t="shared" si="2"/>
        <v>-13.266925667418274</v>
      </c>
      <c r="F14">
        <f t="shared" si="3"/>
        <v>3.4978186123975922E-47</v>
      </c>
    </row>
    <row r="15" spans="1:25" x14ac:dyDescent="0.3">
      <c r="A15">
        <v>6</v>
      </c>
      <c r="B15">
        <v>-5.62</v>
      </c>
      <c r="C15">
        <f t="shared" si="0"/>
        <v>1.4879435609096676</v>
      </c>
      <c r="D15">
        <f t="shared" si="1"/>
        <v>50.522861665077208</v>
      </c>
      <c r="E15">
        <f t="shared" si="2"/>
        <v>-7.1079435609096677</v>
      </c>
      <c r="F15">
        <f t="shared" si="3"/>
        <v>1.0329776852172432E-45</v>
      </c>
    </row>
    <row r="16" spans="1:25" x14ac:dyDescent="0.3">
      <c r="A16">
        <v>7</v>
      </c>
      <c r="B16">
        <v>-1.39</v>
      </c>
      <c r="C16">
        <f t="shared" si="0"/>
        <v>1.6183612356486992</v>
      </c>
      <c r="D16">
        <f t="shared" si="1"/>
        <v>9.0502373241537679</v>
      </c>
      <c r="E16">
        <f t="shared" si="2"/>
        <v>-3.0083612356486991</v>
      </c>
      <c r="F16">
        <f t="shared" si="3"/>
        <v>2.896850463256439E-44</v>
      </c>
    </row>
    <row r="17" spans="1:6" x14ac:dyDescent="0.3">
      <c r="A17">
        <v>8</v>
      </c>
      <c r="B17">
        <v>23.63</v>
      </c>
      <c r="C17">
        <f t="shared" si="0"/>
        <v>1.7587816485470664</v>
      </c>
      <c r="D17">
        <f t="shared" si="1"/>
        <v>478.3501921769315</v>
      </c>
      <c r="E17">
        <f t="shared" si="2"/>
        <v>21.871218351452931</v>
      </c>
      <c r="F17">
        <f t="shared" si="3"/>
        <v>7.7144095162060499E-43</v>
      </c>
    </row>
    <row r="18" spans="1:6" x14ac:dyDescent="0.3">
      <c r="A18">
        <v>9</v>
      </c>
      <c r="B18">
        <v>12.61</v>
      </c>
      <c r="C18">
        <f t="shared" si="0"/>
        <v>1.9098349330353488</v>
      </c>
      <c r="D18">
        <f t="shared" si="1"/>
        <v>114.49353246029064</v>
      </c>
      <c r="E18">
        <f t="shared" si="2"/>
        <v>10.700165066964651</v>
      </c>
      <c r="F18">
        <f t="shared" si="3"/>
        <v>1.9508360432004717E-41</v>
      </c>
    </row>
    <row r="19" spans="1:6" x14ac:dyDescent="0.3">
      <c r="A19">
        <v>10</v>
      </c>
      <c r="B19">
        <v>27.02</v>
      </c>
      <c r="C19">
        <f t="shared" si="0"/>
        <v>2.0721786240956743</v>
      </c>
      <c r="D19">
        <f t="shared" si="1"/>
        <v>622.39379140402878</v>
      </c>
      <c r="E19">
        <f t="shared" si="2"/>
        <v>24.947821375904326</v>
      </c>
      <c r="F19">
        <f t="shared" si="3"/>
        <v>4.6846841742999545E-40</v>
      </c>
    </row>
    <row r="20" spans="1:6" x14ac:dyDescent="0.3">
      <c r="A20">
        <v>11</v>
      </c>
      <c r="B20">
        <v>12.46</v>
      </c>
      <c r="C20">
        <f t="shared" si="0"/>
        <v>2.246497786847343</v>
      </c>
      <c r="D20">
        <f t="shared" si="1"/>
        <v>104.31562745807425</v>
      </c>
      <c r="E20">
        <f t="shared" si="2"/>
        <v>10.213502213152658</v>
      </c>
      <c r="F20">
        <f t="shared" si="3"/>
        <v>1.0682707228911402E-38</v>
      </c>
    </row>
    <row r="21" spans="1:6" x14ac:dyDescent="0.3">
      <c r="A21">
        <v>12</v>
      </c>
      <c r="B21">
        <v>87.18</v>
      </c>
      <c r="C21">
        <f t="shared" si="0"/>
        <v>2.4335050397532698</v>
      </c>
      <c r="D21">
        <f t="shared" si="1"/>
        <v>7181.9684080471252</v>
      </c>
      <c r="E21">
        <f t="shared" si="2"/>
        <v>84.746494960246736</v>
      </c>
      <c r="F21">
        <f t="shared" si="3"/>
        <v>2.313256519037358E-37</v>
      </c>
    </row>
    <row r="22" spans="1:6" x14ac:dyDescent="0.3">
      <c r="A22">
        <v>13</v>
      </c>
      <c r="B22">
        <v>37.340000000000003</v>
      </c>
      <c r="C22">
        <f t="shared" si="0"/>
        <v>2.6339404633757253</v>
      </c>
      <c r="D22">
        <f t="shared" si="1"/>
        <v>1204.5105685597091</v>
      </c>
      <c r="E22">
        <f t="shared" si="2"/>
        <v>34.706059536624281</v>
      </c>
      <c r="F22">
        <f t="shared" si="3"/>
        <v>4.7567214609765807E-36</v>
      </c>
    </row>
    <row r="23" spans="1:6" x14ac:dyDescent="0.3">
      <c r="A23">
        <v>14</v>
      </c>
      <c r="B23">
        <v>57.42</v>
      </c>
      <c r="C23">
        <f t="shared" si="0"/>
        <v>2.8485713855198731</v>
      </c>
      <c r="D23">
        <f t="shared" si="1"/>
        <v>2978.0408210253004</v>
      </c>
      <c r="E23">
        <f t="shared" si="2"/>
        <v>54.571428614480126</v>
      </c>
      <c r="F23">
        <f t="shared" si="3"/>
        <v>9.2882330630077963E-35</v>
      </c>
    </row>
    <row r="24" spans="1:6" x14ac:dyDescent="0.3">
      <c r="A24">
        <v>15</v>
      </c>
      <c r="B24">
        <v>136.27000000000001</v>
      </c>
      <c r="C24">
        <f t="shared" si="0"/>
        <v>3.0781920335679978</v>
      </c>
      <c r="D24">
        <f t="shared" si="1"/>
        <v>17740.057709366902</v>
      </c>
      <c r="E24">
        <f t="shared" si="2"/>
        <v>133.19180796643201</v>
      </c>
      <c r="F24">
        <f t="shared" si="3"/>
        <v>1.7222648693812852E-33</v>
      </c>
    </row>
    <row r="25" spans="1:6" x14ac:dyDescent="0.3">
      <c r="A25">
        <v>16</v>
      </c>
      <c r="B25">
        <v>107.68</v>
      </c>
      <c r="C25">
        <f t="shared" si="0"/>
        <v>3.3236230448307933</v>
      </c>
      <c r="D25">
        <f t="shared" si="1"/>
        <v>10890.253411209371</v>
      </c>
      <c r="E25">
        <f t="shared" si="2"/>
        <v>104.35637695516921</v>
      </c>
      <c r="F25">
        <f t="shared" si="3"/>
        <v>3.0325518590936736E-32</v>
      </c>
    </row>
    <row r="26" spans="1:6" x14ac:dyDescent="0.3">
      <c r="A26">
        <v>17</v>
      </c>
      <c r="B26">
        <v>53.77</v>
      </c>
      <c r="C26">
        <f t="shared" si="0"/>
        <v>3.5857108258295138</v>
      </c>
      <c r="D26">
        <f t="shared" si="1"/>
        <v>2518.4628799167654</v>
      </c>
      <c r="E26">
        <f t="shared" si="2"/>
        <v>50.184289174170488</v>
      </c>
      <c r="F26">
        <f t="shared" si="3"/>
        <v>5.0705840259849794E-31</v>
      </c>
    </row>
    <row r="27" spans="1:6" x14ac:dyDescent="0.3">
      <c r="A27">
        <v>18</v>
      </c>
      <c r="B27">
        <v>70.150000000000006</v>
      </c>
      <c r="C27">
        <f t="shared" si="0"/>
        <v>3.865326751578515</v>
      </c>
      <c r="D27">
        <f t="shared" si="1"/>
        <v>4393.6579076500029</v>
      </c>
      <c r="E27">
        <f t="shared" si="2"/>
        <v>66.284673248421484</v>
      </c>
      <c r="F27">
        <f t="shared" si="3"/>
        <v>8.0509881064869442E-30</v>
      </c>
    </row>
    <row r="28" spans="1:6" x14ac:dyDescent="0.3">
      <c r="A28">
        <v>19</v>
      </c>
      <c r="B28">
        <v>96.17</v>
      </c>
      <c r="C28">
        <f t="shared" si="0"/>
        <v>4.1633661961663764</v>
      </c>
      <c r="D28">
        <f t="shared" si="1"/>
        <v>8465.2206639127398</v>
      </c>
      <c r="E28">
        <f t="shared" si="2"/>
        <v>92.006633803833623</v>
      </c>
      <c r="F28">
        <f t="shared" si="3"/>
        <v>1.2138970037503353E-28</v>
      </c>
    </row>
    <row r="29" spans="1:6" x14ac:dyDescent="0.3">
      <c r="A29">
        <v>20</v>
      </c>
      <c r="B29">
        <v>100.06</v>
      </c>
      <c r="C29">
        <f t="shared" si="0"/>
        <v>4.4807473862392158</v>
      </c>
      <c r="D29">
        <f t="shared" si="1"/>
        <v>9135.3935302050977</v>
      </c>
      <c r="E29">
        <f t="shared" si="2"/>
        <v>95.579252613760787</v>
      </c>
      <c r="F29">
        <f t="shared" si="3"/>
        <v>1.7380247105337128E-27</v>
      </c>
    </row>
    <row r="30" spans="1:6" x14ac:dyDescent="0.3">
      <c r="A30">
        <v>21</v>
      </c>
      <c r="B30">
        <v>122.79</v>
      </c>
      <c r="C30">
        <f t="shared" si="0"/>
        <v>4.8184100693759344</v>
      </c>
      <c r="D30">
        <f t="shared" si="1"/>
        <v>13917.296030759324</v>
      </c>
      <c r="E30">
        <f t="shared" si="2"/>
        <v>117.97158993062408</v>
      </c>
      <c r="F30">
        <f t="shared" si="3"/>
        <v>2.3630423596028513E-26</v>
      </c>
    </row>
    <row r="31" spans="1:6" x14ac:dyDescent="0.3">
      <c r="A31">
        <v>22</v>
      </c>
      <c r="B31">
        <v>152.97</v>
      </c>
      <c r="C31">
        <f t="shared" si="0"/>
        <v>5.1773139898153229</v>
      </c>
      <c r="D31">
        <f t="shared" si="1"/>
        <v>21842.678038105034</v>
      </c>
      <c r="E31">
        <f t="shared" si="2"/>
        <v>147.79268601018467</v>
      </c>
      <c r="F31">
        <f t="shared" si="3"/>
        <v>3.0509038388875912E-25</v>
      </c>
    </row>
    <row r="32" spans="1:6" x14ac:dyDescent="0.3">
      <c r="A32">
        <v>23</v>
      </c>
      <c r="B32">
        <v>85</v>
      </c>
      <c r="C32">
        <f t="shared" si="0"/>
        <v>5.558437164552168</v>
      </c>
      <c r="D32">
        <f t="shared" si="1"/>
        <v>6310.9619057384052</v>
      </c>
      <c r="E32">
        <f t="shared" si="2"/>
        <v>79.441562835447826</v>
      </c>
      <c r="F32">
        <f t="shared" si="3"/>
        <v>3.7404769631266968E-24</v>
      </c>
    </row>
    <row r="33" spans="1:6" x14ac:dyDescent="0.3">
      <c r="A33">
        <v>24</v>
      </c>
      <c r="B33">
        <v>110.16</v>
      </c>
      <c r="C33">
        <f t="shared" si="0"/>
        <v>5.9627739534660691</v>
      </c>
      <c r="D33">
        <f t="shared" si="1"/>
        <v>10857.061915792488</v>
      </c>
      <c r="E33">
        <f t="shared" si="2"/>
        <v>104.19722604653393</v>
      </c>
      <c r="F33">
        <f t="shared" si="3"/>
        <v>4.3547868382243031E-23</v>
      </c>
    </row>
    <row r="34" spans="1:6" x14ac:dyDescent="0.3">
      <c r="A34">
        <v>25</v>
      </c>
      <c r="B34">
        <v>191.65</v>
      </c>
      <c r="C34">
        <f t="shared" si="0"/>
        <v>6.3913329178847214</v>
      </c>
      <c r="D34">
        <f t="shared" si="1"/>
        <v>34320.773729042026</v>
      </c>
      <c r="E34">
        <f t="shared" si="2"/>
        <v>185.25866708211529</v>
      </c>
      <c r="F34">
        <f t="shared" si="3"/>
        <v>4.8144676316390584E-22</v>
      </c>
    </row>
    <row r="35" spans="1:6" x14ac:dyDescent="0.3">
      <c r="A35">
        <v>26</v>
      </c>
      <c r="B35">
        <v>183.81</v>
      </c>
      <c r="C35">
        <f t="shared" si="0"/>
        <v>6.8451344628139195</v>
      </c>
      <c r="D35">
        <f t="shared" si="1"/>
        <v>31316.563634594353</v>
      </c>
      <c r="E35">
        <f t="shared" si="2"/>
        <v>176.96486553718609</v>
      </c>
      <c r="F35">
        <f t="shared" si="3"/>
        <v>5.0544172769647202E-21</v>
      </c>
    </row>
    <row r="36" spans="1:6" x14ac:dyDescent="0.3">
      <c r="A36">
        <v>27</v>
      </c>
      <c r="B36">
        <v>81.430000000000007</v>
      </c>
      <c r="C36">
        <f t="shared" si="0"/>
        <v>7.3252082589903074</v>
      </c>
      <c r="D36">
        <f t="shared" si="1"/>
        <v>5491.5201589784201</v>
      </c>
      <c r="E36">
        <f t="shared" si="2"/>
        <v>74.104791741009706</v>
      </c>
      <c r="F36">
        <f t="shared" si="3"/>
        <v>5.038895679113251E-20</v>
      </c>
    </row>
    <row r="37" spans="1:6" x14ac:dyDescent="0.3">
      <c r="A37">
        <v>28</v>
      </c>
      <c r="B37">
        <v>35.659999999999997</v>
      </c>
      <c r="C37">
        <f t="shared" si="0"/>
        <v>7.8325904419295451</v>
      </c>
      <c r="D37">
        <f t="shared" si="1"/>
        <v>774.36472271259061</v>
      </c>
      <c r="E37">
        <f t="shared" si="2"/>
        <v>27.82740955807045</v>
      </c>
      <c r="F37">
        <f t="shared" si="3"/>
        <v>4.7702494895060888E-19</v>
      </c>
    </row>
    <row r="38" spans="1:6" x14ac:dyDescent="0.3">
      <c r="A38">
        <v>29</v>
      </c>
      <c r="B38">
        <v>87.5</v>
      </c>
      <c r="C38">
        <f t="shared" si="0"/>
        <v>8.3683205862513432</v>
      </c>
      <c r="D38">
        <f t="shared" si="1"/>
        <v>6261.8226868402926</v>
      </c>
      <c r="E38">
        <f t="shared" si="2"/>
        <v>79.131679413748657</v>
      </c>
      <c r="F38">
        <f t="shared" si="3"/>
        <v>4.2883307385689122E-18</v>
      </c>
    </row>
    <row r="39" spans="1:6" x14ac:dyDescent="0.3">
      <c r="A39">
        <v>30</v>
      </c>
      <c r="B39">
        <v>185.14</v>
      </c>
      <c r="C39">
        <f t="shared" si="0"/>
        <v>8.933438454761701</v>
      </c>
      <c r="D39">
        <f t="shared" si="1"/>
        <v>31048.75233159585</v>
      </c>
      <c r="E39">
        <f t="shared" si="2"/>
        <v>176.20656154523829</v>
      </c>
      <c r="F39">
        <f t="shared" si="3"/>
        <v>3.660807617664396E-17</v>
      </c>
    </row>
    <row r="40" spans="1:6" x14ac:dyDescent="0.3">
      <c r="A40">
        <v>31</v>
      </c>
      <c r="B40">
        <v>176.73</v>
      </c>
      <c r="C40">
        <f t="shared" si="0"/>
        <v>9.5289805230592517</v>
      </c>
      <c r="D40">
        <f t="shared" si="1"/>
        <v>27956.180914128312</v>
      </c>
      <c r="E40">
        <f t="shared" si="2"/>
        <v>167.20101947694073</v>
      </c>
      <c r="F40">
        <f t="shared" si="3"/>
        <v>2.9676111846480786E-16</v>
      </c>
    </row>
    <row r="41" spans="1:6" x14ac:dyDescent="0.3">
      <c r="A41">
        <v>32</v>
      </c>
      <c r="B41">
        <v>186.75</v>
      </c>
      <c r="C41">
        <f t="shared" si="0"/>
        <v>10.155976281802868</v>
      </c>
      <c r="D41">
        <f t="shared" si="1"/>
        <v>31185.449212983167</v>
      </c>
      <c r="E41">
        <f t="shared" si="2"/>
        <v>176.59402371819712</v>
      </c>
      <c r="F41">
        <f t="shared" si="3"/>
        <v>2.2844337657338553E-15</v>
      </c>
    </row>
    <row r="42" spans="1:6" x14ac:dyDescent="0.3">
      <c r="A42">
        <v>33</v>
      </c>
      <c r="B42">
        <v>194.68</v>
      </c>
      <c r="C42">
        <f t="shared" si="0"/>
        <v>10.815444320227527</v>
      </c>
      <c r="D42">
        <f t="shared" si="1"/>
        <v>33806.174835320155</v>
      </c>
      <c r="E42">
        <f t="shared" si="2"/>
        <v>183.86455567977248</v>
      </c>
      <c r="F42">
        <f t="shared" si="3"/>
        <v>1.6699047177628323E-14</v>
      </c>
    </row>
    <row r="43" spans="1:6" x14ac:dyDescent="0.3">
      <c r="A43">
        <v>34</v>
      </c>
      <c r="B43">
        <v>106.75</v>
      </c>
      <c r="C43">
        <f t="shared" si="0"/>
        <v>11.508388196018926</v>
      </c>
      <c r="D43">
        <f t="shared" si="1"/>
        <v>9070.9646190202275</v>
      </c>
      <c r="E43">
        <f t="shared" si="2"/>
        <v>95.241611803981073</v>
      </c>
      <c r="F43">
        <f t="shared" si="3"/>
        <v>1.1591685911143489E-13</v>
      </c>
    </row>
    <row r="44" spans="1:6" x14ac:dyDescent="0.3">
      <c r="A44">
        <v>35</v>
      </c>
      <c r="B44">
        <v>115.18</v>
      </c>
      <c r="C44">
        <f t="shared" si="0"/>
        <v>12.235792098248101</v>
      </c>
      <c r="D44">
        <f t="shared" si="1"/>
        <v>10597.509940519119</v>
      </c>
      <c r="E44">
        <f t="shared" si="2"/>
        <v>102.94420790175191</v>
      </c>
      <c r="F44">
        <f t="shared" si="3"/>
        <v>7.6408927279389327E-13</v>
      </c>
    </row>
    <row r="45" spans="1:6" x14ac:dyDescent="0.3">
      <c r="A45">
        <v>36</v>
      </c>
      <c r="B45">
        <v>162.27000000000001</v>
      </c>
      <c r="C45">
        <f t="shared" si="0"/>
        <v>12.998616311717917</v>
      </c>
      <c r="D45">
        <f t="shared" si="1"/>
        <v>22281.945988214331</v>
      </c>
      <c r="E45">
        <f t="shared" si="2"/>
        <v>149.2713836882821</v>
      </c>
      <c r="F45">
        <f t="shared" si="3"/>
        <v>4.7828484994231682E-12</v>
      </c>
    </row>
    <row r="46" spans="1:6" x14ac:dyDescent="0.3">
      <c r="A46">
        <v>37</v>
      </c>
      <c r="B46">
        <v>98.65</v>
      </c>
      <c r="C46">
        <f t="shared" si="0"/>
        <v>13.797792492774882</v>
      </c>
      <c r="D46">
        <f t="shared" si="1"/>
        <v>7199.8971188491932</v>
      </c>
      <c r="E46">
        <f t="shared" si="2"/>
        <v>84.852207507225131</v>
      </c>
      <c r="F46">
        <f t="shared" si="3"/>
        <v>2.8430288695026144E-11</v>
      </c>
    </row>
    <row r="47" spans="1:6" x14ac:dyDescent="0.3">
      <c r="A47">
        <v>38</v>
      </c>
      <c r="B47">
        <v>102.28</v>
      </c>
      <c r="C47">
        <f t="shared" si="0"/>
        <v>14.634218768383363</v>
      </c>
      <c r="D47">
        <f t="shared" si="1"/>
        <v>7681.7829677004038</v>
      </c>
      <c r="E47">
        <f t="shared" si="2"/>
        <v>87.645781231616638</v>
      </c>
      <c r="F47">
        <f t="shared" si="3"/>
        <v>1.6048983373219139E-10</v>
      </c>
    </row>
    <row r="48" spans="1:6" x14ac:dyDescent="0.3">
      <c r="A48">
        <v>39</v>
      </c>
      <c r="B48">
        <v>246</v>
      </c>
      <c r="C48">
        <f t="shared" si="0"/>
        <v>15.508754672033669</v>
      </c>
      <c r="D48">
        <f t="shared" si="1"/>
        <v>53126.214172836764</v>
      </c>
      <c r="E48">
        <f t="shared" si="2"/>
        <v>230.49124532796634</v>
      </c>
      <c r="F48">
        <f t="shared" si="3"/>
        <v>8.60470176093866E-10</v>
      </c>
    </row>
    <row r="49" spans="1:6" x14ac:dyDescent="0.3">
      <c r="A49">
        <v>40</v>
      </c>
      <c r="B49">
        <v>280.44</v>
      </c>
      <c r="C49">
        <f t="shared" si="0"/>
        <v>16.422215931850189</v>
      </c>
      <c r="D49">
        <f t="shared" si="1"/>
        <v>69705.390304256172</v>
      </c>
      <c r="E49">
        <f t="shared" si="2"/>
        <v>264.01778406814981</v>
      </c>
      <c r="F49">
        <f t="shared" si="3"/>
        <v>4.3829745655547398E-9</v>
      </c>
    </row>
    <row r="50" spans="1:6" x14ac:dyDescent="0.3">
      <c r="A50">
        <v>41</v>
      </c>
      <c r="B50">
        <v>280.54000000000002</v>
      </c>
      <c r="C50">
        <f t="shared" si="0"/>
        <v>17.375369128067462</v>
      </c>
      <c r="D50">
        <f t="shared" si="1"/>
        <v>69255.622941960522</v>
      </c>
      <c r="E50">
        <f t="shared" si="2"/>
        <v>263.16463087193256</v>
      </c>
      <c r="F50">
        <f t="shared" si="3"/>
        <v>2.1224022677480677E-8</v>
      </c>
    </row>
    <row r="51" spans="1:6" x14ac:dyDescent="0.3">
      <c r="A51">
        <v>42</v>
      </c>
      <c r="B51">
        <v>324.41000000000003</v>
      </c>
      <c r="C51">
        <f t="shared" si="0"/>
        <v>18.368926238838888</v>
      </c>
      <c r="D51">
        <f t="shared" si="1"/>
        <v>93661.13882888449</v>
      </c>
      <c r="E51">
        <f t="shared" si="2"/>
        <v>306.04107376116116</v>
      </c>
      <c r="F51">
        <f t="shared" si="3"/>
        <v>9.7839136277780733E-8</v>
      </c>
    </row>
    <row r="52" spans="1:6" x14ac:dyDescent="0.3">
      <c r="A52">
        <v>43</v>
      </c>
      <c r="B52">
        <v>264.36</v>
      </c>
      <c r="C52">
        <f t="shared" si="0"/>
        <v>19.403539095119744</v>
      </c>
      <c r="D52">
        <f t="shared" si="1"/>
        <v>60003.667739044133</v>
      </c>
      <c r="E52">
        <f t="shared" si="2"/>
        <v>244.95646090488026</v>
      </c>
      <c r="F52">
        <f t="shared" si="3"/>
        <v>4.3054285066372359E-7</v>
      </c>
    </row>
    <row r="53" spans="1:6" x14ac:dyDescent="0.3">
      <c r="A53">
        <v>44</v>
      </c>
      <c r="B53">
        <v>288.64999999999998</v>
      </c>
      <c r="C53">
        <f t="shared" si="0"/>
        <v>20.47979376710926</v>
      </c>
      <c r="D53">
        <f t="shared" si="1"/>
        <v>71915.259510991149</v>
      </c>
      <c r="E53">
        <f t="shared" si="2"/>
        <v>268.17020623289073</v>
      </c>
      <c r="F53">
        <f t="shared" si="3"/>
        <v>1.8176467607944671E-6</v>
      </c>
    </row>
    <row r="54" spans="1:6" x14ac:dyDescent="0.3">
      <c r="A54">
        <v>45</v>
      </c>
      <c r="B54">
        <v>315.8</v>
      </c>
      <c r="C54">
        <f t="shared" si="0"/>
        <v>21.598204906431338</v>
      </c>
      <c r="D54">
        <f t="shared" si="1"/>
        <v>86554.696236278149</v>
      </c>
      <c r="E54">
        <f t="shared" si="2"/>
        <v>294.20179509356865</v>
      </c>
      <c r="F54">
        <f t="shared" si="3"/>
        <v>7.4220328562717561E-6</v>
      </c>
    </row>
    <row r="55" spans="1:6" x14ac:dyDescent="0.3">
      <c r="A55">
        <v>46</v>
      </c>
      <c r="B55">
        <v>177.39</v>
      </c>
      <c r="C55">
        <f t="shared" si="0"/>
        <v>22.759210069862849</v>
      </c>
      <c r="D55">
        <f t="shared" si="1"/>
        <v>23910.681194418197</v>
      </c>
      <c r="E55">
        <f t="shared" si="2"/>
        <v>154.63078993013713</v>
      </c>
      <c r="F55">
        <f t="shared" si="3"/>
        <v>2.9645906700334688E-5</v>
      </c>
    </row>
    <row r="56" spans="1:6" x14ac:dyDescent="0.3">
      <c r="A56">
        <v>47</v>
      </c>
      <c r="B56">
        <v>228.76</v>
      </c>
      <c r="C56">
        <f t="shared" si="0"/>
        <v>23.963164051968469</v>
      </c>
      <c r="D56">
        <f t="shared" si="1"/>
        <v>41941.744014324933</v>
      </c>
      <c r="E56">
        <f t="shared" si="2"/>
        <v>204.79683594803151</v>
      </c>
      <c r="F56">
        <f t="shared" si="3"/>
        <v>1.172667885745947E-4</v>
      </c>
    </row>
    <row r="57" spans="1:6" x14ac:dyDescent="0.3">
      <c r="A57">
        <v>48</v>
      </c>
      <c r="B57">
        <v>237.33</v>
      </c>
      <c r="C57">
        <f t="shared" si="0"/>
        <v>25.210333255453715</v>
      </c>
      <c r="D57">
        <f t="shared" si="1"/>
        <v>44994.753019817377</v>
      </c>
      <c r="E57">
        <f t="shared" si="2"/>
        <v>212.11966674454629</v>
      </c>
      <c r="F57">
        <f t="shared" si="3"/>
        <v>4.6318167969935865E-4</v>
      </c>
    </row>
    <row r="58" spans="1:6" x14ac:dyDescent="0.3">
      <c r="A58">
        <v>49</v>
      </c>
      <c r="B58">
        <v>384.25</v>
      </c>
      <c r="C58">
        <f t="shared" si="0"/>
        <v>26.500890129388754</v>
      </c>
      <c r="D58">
        <f t="shared" si="1"/>
        <v>127984.42561321465</v>
      </c>
      <c r="E58">
        <f t="shared" si="2"/>
        <v>357.74910987061122</v>
      </c>
      <c r="F58">
        <f t="shared" si="3"/>
        <v>1.8246373678931724E-3</v>
      </c>
    </row>
    <row r="59" spans="1:6" x14ac:dyDescent="0.3">
      <c r="A59">
        <v>50</v>
      </c>
      <c r="B59">
        <v>200.57</v>
      </c>
      <c r="C59">
        <f t="shared" si="0"/>
        <v>27.834907706666893</v>
      </c>
      <c r="D59">
        <f t="shared" si="1"/>
        <v>29837.412109586308</v>
      </c>
      <c r="E59">
        <f t="shared" si="2"/>
        <v>172.73509229333311</v>
      </c>
      <c r="F59">
        <f t="shared" si="3"/>
        <v>7.0832742981839268E-3</v>
      </c>
    </row>
    <row r="60" spans="1:6" x14ac:dyDescent="0.3">
      <c r="A60">
        <v>51</v>
      </c>
      <c r="B60">
        <v>229.18</v>
      </c>
      <c r="C60">
        <f t="shared" si="0"/>
        <v>29.212354273128764</v>
      </c>
      <c r="D60">
        <f t="shared" si="1"/>
        <v>39987.059337547485</v>
      </c>
      <c r="E60">
        <f t="shared" si="2"/>
        <v>199.96764572687124</v>
      </c>
      <c r="F60">
        <f t="shared" si="3"/>
        <v>2.6597183607231269E-2</v>
      </c>
    </row>
    <row r="61" spans="1:6" x14ac:dyDescent="0.3">
      <c r="A61">
        <v>52</v>
      </c>
      <c r="B61">
        <v>400.99</v>
      </c>
      <c r="C61">
        <f t="shared" si="0"/>
        <v>30.633088201690022</v>
      </c>
      <c r="D61">
        <f t="shared" si="1"/>
        <v>137164.24211678116</v>
      </c>
      <c r="E61">
        <f t="shared" si="2"/>
        <v>370.35691179830997</v>
      </c>
      <c r="F61">
        <f t="shared" si="3"/>
        <v>9.4764521355232861E-2</v>
      </c>
    </row>
    <row r="62" spans="1:6" x14ac:dyDescent="0.3">
      <c r="A62">
        <v>53</v>
      </c>
      <c r="B62">
        <v>400.44</v>
      </c>
      <c r="C62">
        <f t="shared" si="0"/>
        <v>32.096852985541425</v>
      </c>
      <c r="D62">
        <f t="shared" si="1"/>
        <v>135676.67395251503</v>
      </c>
      <c r="E62">
        <f t="shared" si="2"/>
        <v>368.34314701445857</v>
      </c>
      <c r="F62">
        <f t="shared" si="3"/>
        <v>0.31533475449172849</v>
      </c>
    </row>
    <row r="63" spans="1:6" x14ac:dyDescent="0.3">
      <c r="A63">
        <v>54</v>
      </c>
      <c r="B63">
        <v>352.83</v>
      </c>
      <c r="C63">
        <f t="shared" si="0"/>
        <v>33.603272505032137</v>
      </c>
      <c r="D63">
        <f t="shared" si="1"/>
        <v>101905.70354714646</v>
      </c>
      <c r="E63">
        <f t="shared" si="2"/>
        <v>319.22672749496786</v>
      </c>
      <c r="F63">
        <f t="shared" si="3"/>
        <v>0.96875189058616551</v>
      </c>
    </row>
    <row r="64" spans="1:6" x14ac:dyDescent="0.3">
      <c r="A64">
        <v>55</v>
      </c>
      <c r="B64">
        <v>442.06</v>
      </c>
      <c r="C64">
        <f t="shared" si="0"/>
        <v>35.151846563185039</v>
      </c>
      <c r="D64">
        <f t="shared" si="1"/>
        <v>165574.24533335856</v>
      </c>
      <c r="E64">
        <f t="shared" si="2"/>
        <v>406.90815343681498</v>
      </c>
      <c r="F64">
        <f t="shared" si="3"/>
        <v>2.7265133124430907</v>
      </c>
    </row>
    <row r="65" spans="1:6" x14ac:dyDescent="0.3">
      <c r="A65">
        <v>56</v>
      </c>
      <c r="B65">
        <v>440.89</v>
      </c>
      <c r="C65">
        <f t="shared" si="0"/>
        <v>36.741946724915913</v>
      </c>
      <c r="D65">
        <f t="shared" si="1"/>
        <v>163335.6489660402</v>
      </c>
      <c r="E65">
        <f t="shared" si="2"/>
        <v>404.14805327508407</v>
      </c>
      <c r="F65">
        <f t="shared" si="3"/>
        <v>6.9952414054624441</v>
      </c>
    </row>
    <row r="66" spans="1:6" x14ac:dyDescent="0.3">
      <c r="A66">
        <v>57</v>
      </c>
      <c r="B66">
        <v>340.57</v>
      </c>
      <c r="C66">
        <f t="shared" si="0"/>
        <v>38.37281249492365</v>
      </c>
      <c r="D66">
        <f t="shared" si="1"/>
        <v>91323.140135978261</v>
      </c>
      <c r="E66">
        <f t="shared" si="2"/>
        <v>302.19718750507633</v>
      </c>
      <c r="F66">
        <f t="shared" si="3"/>
        <v>16.310593669790908</v>
      </c>
    </row>
    <row r="67" spans="1:6" x14ac:dyDescent="0.3">
      <c r="A67">
        <v>58</v>
      </c>
      <c r="B67">
        <v>473.73</v>
      </c>
      <c r="C67">
        <f t="shared" si="0"/>
        <v>40.043547868877496</v>
      </c>
      <c r="D67">
        <f t="shared" si="1"/>
        <v>188083.93876208042</v>
      </c>
      <c r="E67">
        <f t="shared" si="2"/>
        <v>433.68645213112251</v>
      </c>
      <c r="F67">
        <f t="shared" si="3"/>
        <v>34.501782545888375</v>
      </c>
    </row>
    <row r="68" spans="1:6" x14ac:dyDescent="0.3">
      <c r="A68">
        <v>59</v>
      </c>
      <c r="B68">
        <v>538.6</v>
      </c>
      <c r="C68">
        <f t="shared" si="0"/>
        <v>41.753118291940311</v>
      </c>
      <c r="D68">
        <f t="shared" si="1"/>
        <v>246856.82386302267</v>
      </c>
      <c r="E68">
        <f t="shared" si="2"/>
        <v>496.8468817080597</v>
      </c>
      <c r="F68">
        <f t="shared" si="3"/>
        <v>66.15313661988624</v>
      </c>
    </row>
    <row r="69" spans="1:6" x14ac:dyDescent="0.3">
      <c r="A69">
        <v>60</v>
      </c>
      <c r="B69">
        <v>491.17</v>
      </c>
      <c r="C69">
        <f t="shared" si="0"/>
        <v>43.50034805782785</v>
      </c>
      <c r="D69">
        <f t="shared" si="1"/>
        <v>200408.11727002557</v>
      </c>
      <c r="E69">
        <f t="shared" si="2"/>
        <v>447.66965194217215</v>
      </c>
      <c r="F69">
        <f t="shared" si="3"/>
        <v>114.96080219679848</v>
      </c>
    </row>
    <row r="70" spans="1:6" x14ac:dyDescent="0.3">
      <c r="A70">
        <v>61</v>
      </c>
      <c r="B70">
        <v>366.67</v>
      </c>
      <c r="C70">
        <f t="shared" si="0"/>
        <v>45.283918180507371</v>
      </c>
      <c r="D70">
        <f t="shared" si="1"/>
        <v>103289.01358728562</v>
      </c>
      <c r="E70">
        <f t="shared" si="2"/>
        <v>321.38608181949263</v>
      </c>
      <c r="F70">
        <f t="shared" si="3"/>
        <v>181.17652727811119</v>
      </c>
    </row>
    <row r="71" spans="1:6" x14ac:dyDescent="0.3">
      <c r="A71">
        <v>62</v>
      </c>
      <c r="B71">
        <v>399.11</v>
      </c>
      <c r="C71">
        <f t="shared" si="0"/>
        <v>47.102364769282346</v>
      </c>
      <c r="D71">
        <f t="shared" si="1"/>
        <v>123909.37526072198</v>
      </c>
      <c r="E71">
        <f t="shared" si="2"/>
        <v>352.00763523071765</v>
      </c>
      <c r="F71">
        <f t="shared" si="3"/>
        <v>259.31646655822834</v>
      </c>
    </row>
    <row r="72" spans="1:6" x14ac:dyDescent="0.3">
      <c r="A72">
        <v>63</v>
      </c>
      <c r="B72">
        <v>460.99</v>
      </c>
      <c r="C72">
        <f t="shared" si="0"/>
        <v>48.954077936391009</v>
      </c>
      <c r="D72">
        <f t="shared" si="1"/>
        <v>169773.60107080848</v>
      </c>
      <c r="E72">
        <f t="shared" si="2"/>
        <v>412.03592206360901</v>
      </c>
      <c r="F72">
        <f t="shared" si="3"/>
        <v>337.94137880509368</v>
      </c>
    </row>
    <row r="73" spans="1:6" x14ac:dyDescent="0.3">
      <c r="A73">
        <v>64</v>
      </c>
      <c r="B73">
        <v>565.16</v>
      </c>
      <c r="C73">
        <f t="shared" ref="C73:C136" si="4">$J$2*EXP(-(($A73-$J$3)^2)/(2*$J$4^2))+$J$7</f>
        <v>50.837301264367994</v>
      </c>
      <c r="D73">
        <f t="shared" si="1"/>
        <v>264527.83843470365</v>
      </c>
      <c r="E73">
        <f t="shared" si="2"/>
        <v>514.322698735632</v>
      </c>
      <c r="F73">
        <f t="shared" si="3"/>
        <v>402.65712453398527</v>
      </c>
    </row>
    <row r="74" spans="1:6" x14ac:dyDescent="0.3">
      <c r="A74">
        <v>65</v>
      </c>
      <c r="B74">
        <v>424.46</v>
      </c>
      <c r="C74">
        <f t="shared" si="4"/>
        <v>52.750131858281421</v>
      </c>
      <c r="D74">
        <f t="shared" ref="D74:D137" si="5">(C74-B74)^2</f>
        <v>138168.22607393379</v>
      </c>
      <c r="E74">
        <f t="shared" ref="E74:E137" si="6">B74-C74+0</f>
        <v>371.70986814171857</v>
      </c>
      <c r="F74">
        <f t="shared" ref="F74:F137" si="7">$D$2*EXP(-(($A74-$D$3)^2)/(2*$D$4^2))+$E$2*EXP(-(($A74-$E$3)^2)/(2*$E$4^2))+$C$2*EXP(-(($A74-$C$3)^2)/(2*$C$4^2))+$B$2*EXP(-(($A74-$B$3)^2)/(2*$B$4^2))</f>
        <v>441.47386584311158</v>
      </c>
    </row>
    <row r="75" spans="1:6" x14ac:dyDescent="0.3">
      <c r="A75">
        <v>66</v>
      </c>
      <c r="B75">
        <v>445.92</v>
      </c>
      <c r="C75">
        <f t="shared" si="4"/>
        <v>54.690521005569835</v>
      </c>
      <c r="D75">
        <f t="shared" si="5"/>
        <v>153060.50523425327</v>
      </c>
      <c r="E75">
        <f t="shared" si="6"/>
        <v>391.22947899443017</v>
      </c>
      <c r="F75">
        <f t="shared" si="7"/>
        <v>449.66354787289242</v>
      </c>
    </row>
    <row r="76" spans="1:6" x14ac:dyDescent="0.3">
      <c r="A76">
        <v>67</v>
      </c>
      <c r="B76">
        <v>350.06</v>
      </c>
      <c r="C76">
        <f t="shared" si="4"/>
        <v>56.656275463570672</v>
      </c>
      <c r="D76">
        <f t="shared" si="5"/>
        <v>86085.745571848893</v>
      </c>
      <c r="E76">
        <f t="shared" si="6"/>
        <v>293.40372453642931</v>
      </c>
      <c r="F76">
        <f t="shared" si="7"/>
        <v>431.12245459869405</v>
      </c>
    </row>
    <row r="77" spans="1:6" x14ac:dyDescent="0.3">
      <c r="A77">
        <v>68</v>
      </c>
      <c r="B77">
        <v>554.03</v>
      </c>
      <c r="C77">
        <f t="shared" si="4"/>
        <v>58.645059391965859</v>
      </c>
      <c r="D77">
        <f t="shared" si="5"/>
        <v>245406.23938122549</v>
      </c>
      <c r="E77">
        <f t="shared" si="6"/>
        <v>495.38494060803413</v>
      </c>
      <c r="F77">
        <f t="shared" si="7"/>
        <v>395.45054162066106</v>
      </c>
    </row>
    <row r="78" spans="1:6" x14ac:dyDescent="0.3">
      <c r="A78">
        <v>69</v>
      </c>
      <c r="B78">
        <v>289.25</v>
      </c>
      <c r="C78">
        <f t="shared" si="4"/>
        <v>60.654396944281466</v>
      </c>
      <c r="D78">
        <f t="shared" si="5"/>
        <v>52255.949736407631</v>
      </c>
      <c r="E78">
        <f t="shared" si="6"/>
        <v>228.59560305571853</v>
      </c>
      <c r="F78">
        <f t="shared" si="7"/>
        <v>352.83177928803372</v>
      </c>
    </row>
    <row r="79" spans="1:6" x14ac:dyDescent="0.3">
      <c r="A79">
        <v>70</v>
      </c>
      <c r="B79">
        <v>271.52</v>
      </c>
      <c r="C79">
        <f t="shared" si="4"/>
        <v>62.681675529284156</v>
      </c>
      <c r="D79">
        <f t="shared" si="5"/>
        <v>43613.44576773599</v>
      </c>
      <c r="E79">
        <f t="shared" si="6"/>
        <v>208.83832447071583</v>
      </c>
      <c r="F79">
        <f t="shared" si="7"/>
        <v>309.99308761866047</v>
      </c>
    </row>
    <row r="80" spans="1:6" x14ac:dyDescent="0.3">
      <c r="A80">
        <v>71</v>
      </c>
      <c r="B80">
        <v>388.53</v>
      </c>
      <c r="C80">
        <f t="shared" si="4"/>
        <v>64.724149749631408</v>
      </c>
      <c r="D80">
        <f t="shared" si="5"/>
        <v>104850.22865636411</v>
      </c>
      <c r="E80">
        <f t="shared" si="6"/>
        <v>323.80585025036856</v>
      </c>
      <c r="F80">
        <f t="shared" si="7"/>
        <v>269.2412707298281</v>
      </c>
    </row>
    <row r="81" spans="1:6" x14ac:dyDescent="0.3">
      <c r="A81">
        <v>72</v>
      </c>
      <c r="B81">
        <v>334.56</v>
      </c>
      <c r="C81">
        <f t="shared" si="4"/>
        <v>66.77894602147731</v>
      </c>
      <c r="D81">
        <f t="shared" si="5"/>
        <v>71706.69286984847</v>
      </c>
      <c r="E81">
        <f t="shared" si="6"/>
        <v>267.78105397852266</v>
      </c>
      <c r="F81">
        <f t="shared" si="7"/>
        <v>230.1805221302063</v>
      </c>
    </row>
    <row r="82" spans="1:6" x14ac:dyDescent="0.3">
      <c r="A82">
        <v>73</v>
      </c>
      <c r="B82">
        <v>314</v>
      </c>
      <c r="C82">
        <f t="shared" si="4"/>
        <v>68.843067874930071</v>
      </c>
      <c r="D82">
        <f t="shared" si="5"/>
        <v>60101.921368976153</v>
      </c>
      <c r="E82">
        <f t="shared" si="6"/>
        <v>245.15693212506994</v>
      </c>
      <c r="F82">
        <f t="shared" si="7"/>
        <v>192.18466139258058</v>
      </c>
    </row>
    <row r="83" spans="1:6" x14ac:dyDescent="0.3">
      <c r="A83">
        <v>74</v>
      </c>
      <c r="B83">
        <v>265.88</v>
      </c>
      <c r="C83">
        <f t="shared" si="4"/>
        <v>70.913401931325552</v>
      </c>
      <c r="D83">
        <f t="shared" si="5"/>
        <v>38011.97436247205</v>
      </c>
      <c r="E83">
        <f t="shared" si="6"/>
        <v>194.96659806867444</v>
      </c>
      <c r="F83">
        <f t="shared" si="7"/>
        <v>155.87224189725285</v>
      </c>
    </row>
    <row r="84" spans="1:6" x14ac:dyDescent="0.3">
      <c r="A84">
        <v>75</v>
      </c>
      <c r="B84">
        <v>195.72</v>
      </c>
      <c r="C84">
        <f t="shared" si="4"/>
        <v>72.986724549248152</v>
      </c>
      <c r="D84">
        <f t="shared" si="5"/>
        <v>15063.456902870126</v>
      </c>
      <c r="E84">
        <f t="shared" si="6"/>
        <v>122.73327545075185</v>
      </c>
      <c r="F84">
        <f t="shared" si="7"/>
        <v>123.05455168560944</v>
      </c>
    </row>
    <row r="85" spans="1:6" x14ac:dyDescent="0.3">
      <c r="A85">
        <v>76</v>
      </c>
      <c r="B85">
        <v>258.7</v>
      </c>
      <c r="C85">
        <f t="shared" si="4"/>
        <v>75.059709127122034</v>
      </c>
      <c r="D85">
        <f t="shared" si="5"/>
        <v>33723.756431875219</v>
      </c>
      <c r="E85">
        <f t="shared" si="6"/>
        <v>183.64029087287796</v>
      </c>
      <c r="F85">
        <f t="shared" si="7"/>
        <v>95.735826807148015</v>
      </c>
    </row>
    <row r="86" spans="1:6" x14ac:dyDescent="0.3">
      <c r="A86">
        <v>77</v>
      </c>
      <c r="B86">
        <v>211.44</v>
      </c>
      <c r="C86">
        <f t="shared" si="4"/>
        <v>77.128934046040811</v>
      </c>
      <c r="D86">
        <f t="shared" si="5"/>
        <v>18039.462437688777</v>
      </c>
      <c r="E86">
        <f t="shared" si="6"/>
        <v>134.3110659539592</v>
      </c>
      <c r="F86">
        <f t="shared" si="7"/>
        <v>75.090400041780754</v>
      </c>
    </row>
    <row r="87" spans="1:6" x14ac:dyDescent="0.3">
      <c r="A87">
        <v>78</v>
      </c>
      <c r="B87">
        <v>135.15</v>
      </c>
      <c r="C87">
        <f t="shared" si="4"/>
        <v>79.190891232332319</v>
      </c>
      <c r="D87">
        <f t="shared" si="5"/>
        <v>3131.4218540716624</v>
      </c>
      <c r="E87">
        <f t="shared" si="6"/>
        <v>55.959108767667686</v>
      </c>
      <c r="F87">
        <f t="shared" si="7"/>
        <v>61.016126475452864</v>
      </c>
    </row>
    <row r="88" spans="1:6" x14ac:dyDescent="0.3">
      <c r="A88">
        <v>79</v>
      </c>
      <c r="B88">
        <v>137.94</v>
      </c>
      <c r="C88">
        <f t="shared" si="4"/>
        <v>81.241995315195155</v>
      </c>
      <c r="D88">
        <f t="shared" si="5"/>
        <v>3214.6637352381517</v>
      </c>
      <c r="E88">
        <f t="shared" si="6"/>
        <v>56.698004684804843</v>
      </c>
      <c r="F88">
        <f t="shared" si="7"/>
        <v>52.329139341793265</v>
      </c>
    </row>
    <row r="89" spans="1:6" x14ac:dyDescent="0.3">
      <c r="A89">
        <v>80</v>
      </c>
      <c r="B89">
        <v>107.46</v>
      </c>
      <c r="C89">
        <f t="shared" si="4"/>
        <v>83.278593350629222</v>
      </c>
      <c r="D89">
        <f t="shared" si="5"/>
        <v>584.74042754223296</v>
      </c>
      <c r="E89">
        <f t="shared" si="6"/>
        <v>24.181406649370771</v>
      </c>
      <c r="F89">
        <f t="shared" si="7"/>
        <v>47.30986674600581</v>
      </c>
    </row>
    <row r="90" spans="1:6" x14ac:dyDescent="0.3">
      <c r="A90">
        <v>81</v>
      </c>
      <c r="B90">
        <v>145.22999999999999</v>
      </c>
      <c r="C90">
        <f t="shared" si="4"/>
        <v>85.296975078843772</v>
      </c>
      <c r="D90">
        <f t="shared" si="5"/>
        <v>3591.9674761999322</v>
      </c>
      <c r="E90">
        <f t="shared" si="6"/>
        <v>59.933024921156218</v>
      </c>
      <c r="F90">
        <f t="shared" si="7"/>
        <v>44.253567349520651</v>
      </c>
    </row>
    <row r="91" spans="1:6" x14ac:dyDescent="0.3">
      <c r="A91">
        <v>82</v>
      </c>
      <c r="B91">
        <v>152.12</v>
      </c>
      <c r="C91">
        <f t="shared" si="4"/>
        <v>87.293383678394051</v>
      </c>
      <c r="D91">
        <f t="shared" si="5"/>
        <v>4202.4901837087073</v>
      </c>
      <c r="E91">
        <f t="shared" si="6"/>
        <v>64.826616321605954</v>
      </c>
      <c r="F91">
        <f t="shared" si="7"/>
        <v>41.820781298167724</v>
      </c>
    </row>
    <row r="92" spans="1:6" x14ac:dyDescent="0.3">
      <c r="A92">
        <v>83</v>
      </c>
      <c r="B92">
        <v>112.49</v>
      </c>
      <c r="C92">
        <f t="shared" si="4"/>
        <v>89.264026976507608</v>
      </c>
      <c r="D92">
        <f t="shared" si="5"/>
        <v>539.44582288799609</v>
      </c>
      <c r="E92">
        <f t="shared" si="6"/>
        <v>23.225973023492386</v>
      </c>
      <c r="F92">
        <f t="shared" si="7"/>
        <v>39.158587056088166</v>
      </c>
    </row>
    <row r="93" spans="1:6" x14ac:dyDescent="0.3">
      <c r="A93">
        <v>84</v>
      </c>
      <c r="B93">
        <v>139.19</v>
      </c>
      <c r="C93">
        <f t="shared" si="4"/>
        <v>91.205089071439389</v>
      </c>
      <c r="D93">
        <f t="shared" si="5"/>
        <v>2302.5516768218954</v>
      </c>
      <c r="E93">
        <f t="shared" si="6"/>
        <v>47.984910928560609</v>
      </c>
      <c r="F93">
        <f t="shared" si="7"/>
        <v>35.865328529677605</v>
      </c>
    </row>
    <row r="94" spans="1:6" x14ac:dyDescent="0.3">
      <c r="A94">
        <v>85</v>
      </c>
      <c r="B94">
        <v>207.66</v>
      </c>
      <c r="C94">
        <f t="shared" si="4"/>
        <v>93.112742319278013</v>
      </c>
      <c r="D94">
        <f t="shared" si="5"/>
        <v>13121.074242173721</v>
      </c>
      <c r="E94">
        <f t="shared" si="6"/>
        <v>114.54725768072198</v>
      </c>
      <c r="F94">
        <f t="shared" si="7"/>
        <v>31.885786518817326</v>
      </c>
    </row>
    <row r="95" spans="1:6" x14ac:dyDescent="0.3">
      <c r="A95">
        <v>86</v>
      </c>
      <c r="B95">
        <v>84.98</v>
      </c>
      <c r="C95">
        <f t="shared" si="4"/>
        <v>94.983159634438749</v>
      </c>
      <c r="D95">
        <f t="shared" si="5"/>
        <v>100.06320267206469</v>
      </c>
      <c r="E95">
        <f t="shared" si="6"/>
        <v>-10.003159634438745</v>
      </c>
      <c r="F95">
        <f t="shared" si="7"/>
        <v>27.392716110176597</v>
      </c>
    </row>
    <row r="96" spans="1:6" x14ac:dyDescent="0.3">
      <c r="A96">
        <v>87</v>
      </c>
      <c r="B96">
        <v>75.38</v>
      </c>
      <c r="C96">
        <f t="shared" si="4"/>
        <v>96.812527050154543</v>
      </c>
      <c r="D96">
        <f t="shared" si="5"/>
        <v>459.35321575560641</v>
      </c>
      <c r="E96">
        <f t="shared" si="6"/>
        <v>-21.432527050154548</v>
      </c>
      <c r="F96">
        <f t="shared" si="7"/>
        <v>22.678205084927537</v>
      </c>
    </row>
    <row r="97" spans="1:6" x14ac:dyDescent="0.3">
      <c r="A97">
        <v>88</v>
      </c>
      <c r="B97">
        <v>184.31</v>
      </c>
      <c r="C97">
        <f t="shared" si="4"/>
        <v>98.597056482639857</v>
      </c>
      <c r="D97">
        <f t="shared" si="5"/>
        <v>7346.7086864101702</v>
      </c>
      <c r="E97">
        <f t="shared" si="6"/>
        <v>85.712943517360145</v>
      </c>
      <c r="F97">
        <f t="shared" si="7"/>
        <v>18.062536103373773</v>
      </c>
    </row>
    <row r="98" spans="1:6" x14ac:dyDescent="0.3">
      <c r="A98">
        <v>89</v>
      </c>
      <c r="B98">
        <v>141.74</v>
      </c>
      <c r="C98">
        <f t="shared" si="4"/>
        <v>100.33299864028032</v>
      </c>
      <c r="D98">
        <f t="shared" si="5"/>
        <v>1714.5397616038279</v>
      </c>
      <c r="E98">
        <f t="shared" si="6"/>
        <v>41.407001359719686</v>
      </c>
      <c r="F98">
        <f t="shared" si="7"/>
        <v>13.825156224642626</v>
      </c>
    </row>
    <row r="99" spans="1:6" x14ac:dyDescent="0.3">
      <c r="A99">
        <v>90</v>
      </c>
      <c r="B99">
        <v>76.02</v>
      </c>
      <c r="C99">
        <f t="shared" si="4"/>
        <v>102.01665601721575</v>
      </c>
      <c r="D99">
        <f t="shared" si="5"/>
        <v>675.82612407744011</v>
      </c>
      <c r="E99">
        <f t="shared" si="6"/>
        <v>-25.996656017215756</v>
      </c>
      <c r="F99">
        <f t="shared" si="7"/>
        <v>10.161923376715364</v>
      </c>
    </row>
    <row r="100" spans="1:6" x14ac:dyDescent="0.3">
      <c r="A100">
        <v>91</v>
      </c>
      <c r="B100">
        <v>25.56</v>
      </c>
      <c r="C100">
        <f t="shared" si="4"/>
        <v>103.64439590905963</v>
      </c>
      <c r="D100">
        <f t="shared" si="5"/>
        <v>6097.1728844827676</v>
      </c>
      <c r="E100">
        <f t="shared" si="6"/>
        <v>-78.084395909059623</v>
      </c>
      <c r="F100">
        <f t="shared" si="7"/>
        <v>7.1697031638665925</v>
      </c>
    </row>
    <row r="101" spans="1:6" x14ac:dyDescent="0.3">
      <c r="A101">
        <v>92</v>
      </c>
      <c r="B101">
        <v>111.38</v>
      </c>
      <c r="C101">
        <f t="shared" si="4"/>
        <v>105.21266338724864</v>
      </c>
      <c r="D101">
        <f t="shared" si="5"/>
        <v>38.036040894983373</v>
      </c>
      <c r="E101">
        <f t="shared" si="6"/>
        <v>6.167336612751356</v>
      </c>
      <c r="F101">
        <f t="shared" si="7"/>
        <v>4.8542791445282587</v>
      </c>
    </row>
    <row r="102" spans="1:6" x14ac:dyDescent="0.3">
      <c r="A102">
        <v>93</v>
      </c>
      <c r="B102">
        <v>109.27</v>
      </c>
      <c r="C102">
        <f t="shared" si="4"/>
        <v>106.71799416766258</v>
      </c>
      <c r="D102">
        <f t="shared" si="5"/>
        <v>6.5127337682841793</v>
      </c>
      <c r="E102">
        <f t="shared" si="6"/>
        <v>2.5520058323374144</v>
      </c>
      <c r="F102">
        <f t="shared" si="7"/>
        <v>3.1533612663208048</v>
      </c>
    </row>
    <row r="103" spans="1:6" x14ac:dyDescent="0.3">
      <c r="A103">
        <v>94</v>
      </c>
      <c r="B103">
        <v>134.13</v>
      </c>
      <c r="C103">
        <f t="shared" si="4"/>
        <v>108.15702730870619</v>
      </c>
      <c r="D103">
        <f t="shared" si="5"/>
        <v>674.59531042269373</v>
      </c>
      <c r="E103">
        <f t="shared" si="6"/>
        <v>25.972972691293805</v>
      </c>
      <c r="F103">
        <f t="shared" si="7"/>
        <v>1.9651946132980509</v>
      </c>
    </row>
    <row r="104" spans="1:6" x14ac:dyDescent="0.3">
      <c r="A104">
        <v>95</v>
      </c>
      <c r="B104">
        <v>191.62</v>
      </c>
      <c r="C104">
        <f t="shared" si="4"/>
        <v>109.52651767401375</v>
      </c>
      <c r="D104">
        <f t="shared" si="5"/>
        <v>6739.3398404070185</v>
      </c>
      <c r="E104">
        <f t="shared" si="6"/>
        <v>82.093482325986258</v>
      </c>
      <c r="F104">
        <f t="shared" si="7"/>
        <v>1.1748871110860066</v>
      </c>
    </row>
    <row r="105" spans="1:6" x14ac:dyDescent="0.3">
      <c r="A105">
        <v>96</v>
      </c>
      <c r="B105">
        <v>144.84</v>
      </c>
      <c r="C105">
        <f t="shared" si="4"/>
        <v>110.82334809532907</v>
      </c>
      <c r="D105">
        <f t="shared" si="5"/>
        <v>1157.1326068035528</v>
      </c>
      <c r="E105">
        <f t="shared" si="6"/>
        <v>34.016651904670937</v>
      </c>
      <c r="F105">
        <f t="shared" si="7"/>
        <v>0.67380178272467139</v>
      </c>
    </row>
    <row r="106" spans="1:6" x14ac:dyDescent="0.3">
      <c r="A106">
        <v>97</v>
      </c>
      <c r="B106">
        <v>75.87</v>
      </c>
      <c r="C106">
        <f t="shared" si="4"/>
        <v>112.04454117193227</v>
      </c>
      <c r="D106">
        <f t="shared" si="5"/>
        <v>1308.5974289998223</v>
      </c>
      <c r="E106">
        <f t="shared" si="6"/>
        <v>-36.174541171932262</v>
      </c>
      <c r="F106">
        <f t="shared" si="7"/>
        <v>0.37068623752615382</v>
      </c>
    </row>
    <row r="107" spans="1:6" x14ac:dyDescent="0.3">
      <c r="A107">
        <v>98</v>
      </c>
      <c r="B107">
        <v>174.89</v>
      </c>
      <c r="C107">
        <f t="shared" si="4"/>
        <v>113.18727064422988</v>
      </c>
      <c r="D107">
        <f t="shared" si="5"/>
        <v>3807.2268099514135</v>
      </c>
      <c r="E107">
        <f t="shared" si="6"/>
        <v>61.702729355770103</v>
      </c>
      <c r="F107">
        <f t="shared" si="7"/>
        <v>0.19562091992005232</v>
      </c>
    </row>
    <row r="108" spans="1:6" x14ac:dyDescent="0.3">
      <c r="A108">
        <v>99</v>
      </c>
      <c r="B108">
        <v>150.63</v>
      </c>
      <c r="C108">
        <f t="shared" si="4"/>
        <v>114.24887228079314</v>
      </c>
      <c r="D108">
        <f t="shared" si="5"/>
        <v>1323.5864541212416</v>
      </c>
      <c r="E108">
        <f t="shared" si="6"/>
        <v>36.381127719206859</v>
      </c>
      <c r="F108">
        <f t="shared" si="7"/>
        <v>9.9027705978513181E-2</v>
      </c>
    </row>
    <row r="109" spans="1:6" x14ac:dyDescent="0.3">
      <c r="A109">
        <v>100</v>
      </c>
      <c r="B109">
        <v>173.66</v>
      </c>
      <c r="C109">
        <f t="shared" si="4"/>
        <v>115.22685422021334</v>
      </c>
      <c r="D109">
        <f t="shared" si="5"/>
        <v>3414.4325257217993</v>
      </c>
      <c r="E109">
        <f t="shared" si="6"/>
        <v>58.433145779786656</v>
      </c>
      <c r="F109">
        <f t="shared" si="7"/>
        <v>4.8087228046151481E-2</v>
      </c>
    </row>
    <row r="110" spans="1:6" x14ac:dyDescent="0.3">
      <c r="A110">
        <v>101</v>
      </c>
      <c r="B110">
        <v>89.27</v>
      </c>
      <c r="C110">
        <f t="shared" si="4"/>
        <v>116.11890671163269</v>
      </c>
      <c r="D110">
        <f t="shared" si="5"/>
        <v>720.86379160995511</v>
      </c>
      <c r="E110">
        <f t="shared" si="6"/>
        <v>-26.848906711632694</v>
      </c>
      <c r="F110">
        <f t="shared" si="7"/>
        <v>2.2399270767046092E-2</v>
      </c>
    </row>
    <row r="111" spans="1:6" x14ac:dyDescent="0.3">
      <c r="A111">
        <v>102</v>
      </c>
      <c r="B111">
        <v>119.75</v>
      </c>
      <c r="C111">
        <f t="shared" si="4"/>
        <v>116.92291120068998</v>
      </c>
      <c r="D111">
        <f t="shared" si="5"/>
        <v>7.992431079184164</v>
      </c>
      <c r="E111">
        <f t="shared" si="6"/>
        <v>2.8270887993100189</v>
      </c>
      <c r="F111">
        <f t="shared" si="7"/>
        <v>1.0008497523219235E-2</v>
      </c>
    </row>
    <row r="112" spans="1:6" x14ac:dyDescent="0.3">
      <c r="A112">
        <v>103</v>
      </c>
      <c r="B112">
        <v>71.02</v>
      </c>
      <c r="C112">
        <f t="shared" si="4"/>
        <v>117.6369487108754</v>
      </c>
      <c r="D112">
        <f t="shared" si="5"/>
        <v>2173.1399071123883</v>
      </c>
      <c r="E112">
        <f t="shared" si="6"/>
        <v>-46.616948710875405</v>
      </c>
      <c r="F112">
        <f t="shared" si="7"/>
        <v>4.2897762943480211E-3</v>
      </c>
    </row>
    <row r="113" spans="1:6" x14ac:dyDescent="0.3">
      <c r="A113">
        <v>104</v>
      </c>
      <c r="B113">
        <v>162.38</v>
      </c>
      <c r="C113">
        <f t="shared" si="4"/>
        <v>118.25930747389742</v>
      </c>
      <c r="D113">
        <f t="shared" si="5"/>
        <v>1946.6355089828835</v>
      </c>
      <c r="E113">
        <f t="shared" si="6"/>
        <v>44.120692526102573</v>
      </c>
      <c r="F113">
        <f t="shared" si="7"/>
        <v>1.7637259303348812E-3</v>
      </c>
    </row>
    <row r="114" spans="1:6" x14ac:dyDescent="0.3">
      <c r="A114">
        <v>105</v>
      </c>
      <c r="B114">
        <v>124.32</v>
      </c>
      <c r="C114">
        <f t="shared" si="4"/>
        <v>118.7884897666034</v>
      </c>
      <c r="D114">
        <f t="shared" si="5"/>
        <v>30.597605462171177</v>
      </c>
      <c r="E114">
        <f t="shared" si="6"/>
        <v>5.5315102333965882</v>
      </c>
      <c r="F114">
        <f t="shared" si="7"/>
        <v>6.9559783934352909E-4</v>
      </c>
    </row>
    <row r="115" spans="1:6" x14ac:dyDescent="0.3">
      <c r="A115">
        <v>106</v>
      </c>
      <c r="B115">
        <v>66.260000000000005</v>
      </c>
      <c r="C115">
        <f t="shared" si="4"/>
        <v>119.2232179162377</v>
      </c>
      <c r="D115">
        <f t="shared" si="5"/>
        <v>2805.1024520428819</v>
      </c>
      <c r="E115">
        <f t="shared" si="6"/>
        <v>-52.963217916237696</v>
      </c>
      <c r="F115">
        <f t="shared" si="7"/>
        <v>2.6315765364357164E-4</v>
      </c>
    </row>
    <row r="116" spans="1:6" x14ac:dyDescent="0.3">
      <c r="A116">
        <v>107</v>
      </c>
      <c r="B116">
        <v>244.99</v>
      </c>
      <c r="C116">
        <f t="shared" si="4"/>
        <v>119.56243944033817</v>
      </c>
      <c r="D116">
        <f t="shared" si="5"/>
        <v>15732.072947947639</v>
      </c>
      <c r="E116">
        <f t="shared" si="6"/>
        <v>125.42756055966184</v>
      </c>
      <c r="F116">
        <f t="shared" si="7"/>
        <v>9.5500234423173314E-5</v>
      </c>
    </row>
    <row r="117" spans="1:6" x14ac:dyDescent="0.3">
      <c r="A117">
        <v>108</v>
      </c>
      <c r="B117">
        <v>172.81</v>
      </c>
      <c r="C117">
        <f t="shared" si="4"/>
        <v>119.80533129233172</v>
      </c>
      <c r="D117">
        <f t="shared" si="5"/>
        <v>2809.4949048096696</v>
      </c>
      <c r="E117">
        <f t="shared" si="6"/>
        <v>53.004668707668287</v>
      </c>
      <c r="F117">
        <f t="shared" si="7"/>
        <v>3.3244784191737021E-5</v>
      </c>
    </row>
    <row r="118" spans="1:6" x14ac:dyDescent="0.3">
      <c r="A118">
        <v>109</v>
      </c>
      <c r="B118">
        <v>198.58</v>
      </c>
      <c r="C118">
        <f t="shared" si="4"/>
        <v>119.95130318885877</v>
      </c>
      <c r="D118">
        <f t="shared" si="5"/>
        <v>6182.471962218372</v>
      </c>
      <c r="E118">
        <f t="shared" si="6"/>
        <v>78.628696811141239</v>
      </c>
      <c r="F118">
        <f t="shared" si="7"/>
        <v>1.1101284828288702E-5</v>
      </c>
    </row>
    <row r="119" spans="1:6" x14ac:dyDescent="0.3">
      <c r="A119">
        <v>110</v>
      </c>
      <c r="B119">
        <v>104.78</v>
      </c>
      <c r="C119">
        <f t="shared" si="4"/>
        <v>120</v>
      </c>
      <c r="D119">
        <f t="shared" si="5"/>
        <v>231.64839999999995</v>
      </c>
      <c r="E119">
        <f t="shared" si="6"/>
        <v>-15.219999999999999</v>
      </c>
      <c r="F119">
        <f t="shared" si="7"/>
        <v>3.5559334104901979E-6</v>
      </c>
    </row>
    <row r="120" spans="1:6" x14ac:dyDescent="0.3">
      <c r="A120">
        <v>111</v>
      </c>
      <c r="B120">
        <v>137.74</v>
      </c>
      <c r="C120">
        <f t="shared" si="4"/>
        <v>119.95130318885877</v>
      </c>
      <c r="D120">
        <f t="shared" si="5"/>
        <v>316.43773423870635</v>
      </c>
      <c r="E120">
        <f t="shared" si="6"/>
        <v>17.788696811141236</v>
      </c>
      <c r="F120">
        <f t="shared" si="7"/>
        <v>1.0926086639682591E-6</v>
      </c>
    </row>
    <row r="121" spans="1:6" x14ac:dyDescent="0.3">
      <c r="A121">
        <v>112</v>
      </c>
      <c r="B121">
        <v>124.75</v>
      </c>
      <c r="C121">
        <f t="shared" si="4"/>
        <v>119.80533129233172</v>
      </c>
      <c r="D121">
        <f t="shared" si="5"/>
        <v>24.449748628593948</v>
      </c>
      <c r="E121">
        <f t="shared" si="6"/>
        <v>4.9446687076682849</v>
      </c>
      <c r="F121">
        <f t="shared" si="7"/>
        <v>3.2203739617275573E-7</v>
      </c>
    </row>
    <row r="122" spans="1:6" x14ac:dyDescent="0.3">
      <c r="A122">
        <v>113</v>
      </c>
      <c r="B122">
        <v>132.09</v>
      </c>
      <c r="C122">
        <f t="shared" si="4"/>
        <v>119.56243944033817</v>
      </c>
      <c r="D122">
        <f t="shared" si="5"/>
        <v>156.93977357599479</v>
      </c>
      <c r="E122">
        <f t="shared" si="6"/>
        <v>12.527560559661836</v>
      </c>
      <c r="F122">
        <f t="shared" si="7"/>
        <v>9.1049720963039047E-8</v>
      </c>
    </row>
    <row r="123" spans="1:6" x14ac:dyDescent="0.3">
      <c r="A123">
        <v>114</v>
      </c>
      <c r="B123">
        <v>151.30000000000001</v>
      </c>
      <c r="C123">
        <f t="shared" si="4"/>
        <v>119.2232179162377</v>
      </c>
      <c r="D123">
        <f t="shared" si="5"/>
        <v>1028.9199488491747</v>
      </c>
      <c r="E123">
        <f t="shared" si="6"/>
        <v>32.076782083762311</v>
      </c>
      <c r="F123">
        <f t="shared" si="7"/>
        <v>2.469343903291203E-8</v>
      </c>
    </row>
    <row r="124" spans="1:6" x14ac:dyDescent="0.3">
      <c r="A124">
        <v>115</v>
      </c>
      <c r="B124">
        <v>87.15</v>
      </c>
      <c r="C124">
        <f t="shared" si="4"/>
        <v>118.7884897666034</v>
      </c>
      <c r="D124">
        <f t="shared" si="5"/>
        <v>1000.994034711468</v>
      </c>
      <c r="E124">
        <f t="shared" si="6"/>
        <v>-31.638489766603399</v>
      </c>
      <c r="F124">
        <f t="shared" si="7"/>
        <v>6.4241427508001311E-9</v>
      </c>
    </row>
    <row r="125" spans="1:6" x14ac:dyDescent="0.3">
      <c r="A125">
        <v>116</v>
      </c>
      <c r="B125">
        <v>131.11000000000001</v>
      </c>
      <c r="C125">
        <f t="shared" si="4"/>
        <v>118.25930747389742</v>
      </c>
      <c r="D125">
        <f t="shared" si="5"/>
        <v>165.140298400429</v>
      </c>
      <c r="E125">
        <f t="shared" si="6"/>
        <v>12.850692526102591</v>
      </c>
      <c r="F125">
        <f t="shared" si="7"/>
        <v>1.6031694702019519E-9</v>
      </c>
    </row>
    <row r="126" spans="1:6" x14ac:dyDescent="0.3">
      <c r="A126">
        <v>117</v>
      </c>
      <c r="B126">
        <v>59.76</v>
      </c>
      <c r="C126">
        <f t="shared" si="4"/>
        <v>117.6369487108754</v>
      </c>
      <c r="D126">
        <f t="shared" si="5"/>
        <v>3349.741192081302</v>
      </c>
      <c r="E126">
        <f t="shared" si="6"/>
        <v>-57.876948710875403</v>
      </c>
      <c r="F126">
        <f t="shared" si="7"/>
        <v>3.8377292385966872E-10</v>
      </c>
    </row>
    <row r="127" spans="1:6" x14ac:dyDescent="0.3">
      <c r="A127">
        <v>118</v>
      </c>
      <c r="B127">
        <v>111.74</v>
      </c>
      <c r="C127">
        <f t="shared" si="4"/>
        <v>116.92291120068998</v>
      </c>
      <c r="D127">
        <f t="shared" si="5"/>
        <v>26.862568514237715</v>
      </c>
      <c r="E127">
        <f t="shared" si="6"/>
        <v>-5.1829112006899862</v>
      </c>
      <c r="F127">
        <f t="shared" si="7"/>
        <v>8.8125150992747108E-11</v>
      </c>
    </row>
    <row r="128" spans="1:6" x14ac:dyDescent="0.3">
      <c r="A128">
        <v>119</v>
      </c>
      <c r="B128">
        <v>92.6</v>
      </c>
      <c r="C128">
        <f t="shared" si="4"/>
        <v>116.11890671163269</v>
      </c>
      <c r="D128">
        <f t="shared" si="5"/>
        <v>553.13897291048147</v>
      </c>
      <c r="E128">
        <f t="shared" si="6"/>
        <v>-23.518906711632695</v>
      </c>
      <c r="F128">
        <f t="shared" si="7"/>
        <v>1.9411364442526108E-11</v>
      </c>
    </row>
    <row r="129" spans="1:6" x14ac:dyDescent="0.3">
      <c r="A129">
        <v>120</v>
      </c>
      <c r="B129">
        <v>148.46</v>
      </c>
      <c r="C129">
        <f t="shared" si="4"/>
        <v>115.22685422021334</v>
      </c>
      <c r="D129">
        <f t="shared" si="5"/>
        <v>1104.4419784205525</v>
      </c>
      <c r="E129">
        <f t="shared" si="6"/>
        <v>33.233145779786668</v>
      </c>
      <c r="F129">
        <f t="shared" si="7"/>
        <v>4.1015017276333747E-12</v>
      </c>
    </row>
    <row r="130" spans="1:6" x14ac:dyDescent="0.3">
      <c r="A130">
        <v>121</v>
      </c>
      <c r="B130">
        <v>130.78</v>
      </c>
      <c r="C130">
        <f t="shared" si="4"/>
        <v>114.24887228079314</v>
      </c>
      <c r="D130">
        <f t="shared" si="5"/>
        <v>273.27818366872953</v>
      </c>
      <c r="E130">
        <f t="shared" si="6"/>
        <v>16.531127719206864</v>
      </c>
      <c r="F130">
        <f t="shared" si="7"/>
        <v>8.3130497644055972E-13</v>
      </c>
    </row>
    <row r="131" spans="1:6" x14ac:dyDescent="0.3">
      <c r="A131">
        <v>122</v>
      </c>
      <c r="B131">
        <v>182.2</v>
      </c>
      <c r="C131">
        <f t="shared" si="4"/>
        <v>113.18727064422988</v>
      </c>
      <c r="D131">
        <f t="shared" si="5"/>
        <v>4762.7568131327725</v>
      </c>
      <c r="E131">
        <f t="shared" si="6"/>
        <v>69.012729355770105</v>
      </c>
      <c r="F131">
        <f t="shared" si="7"/>
        <v>1.6162498885270942E-13</v>
      </c>
    </row>
    <row r="132" spans="1:6" x14ac:dyDescent="0.3">
      <c r="A132">
        <v>123</v>
      </c>
      <c r="B132">
        <v>147.51</v>
      </c>
      <c r="C132">
        <f t="shared" si="4"/>
        <v>112.04454117193227</v>
      </c>
      <c r="D132">
        <f t="shared" si="5"/>
        <v>1257.7987698853669</v>
      </c>
      <c r="E132">
        <f t="shared" si="6"/>
        <v>35.465458828067725</v>
      </c>
      <c r="F132">
        <f t="shared" si="7"/>
        <v>3.0143056087704783E-14</v>
      </c>
    </row>
    <row r="133" spans="1:6" x14ac:dyDescent="0.3">
      <c r="A133">
        <v>124</v>
      </c>
      <c r="B133">
        <v>149.05000000000001</v>
      </c>
      <c r="C133">
        <f t="shared" si="4"/>
        <v>110.82334809532907</v>
      </c>
      <c r="D133">
        <f t="shared" si="5"/>
        <v>1461.2769158408828</v>
      </c>
      <c r="E133">
        <f t="shared" si="6"/>
        <v>38.226651904670945</v>
      </c>
      <c r="F133">
        <f t="shared" si="7"/>
        <v>5.3925813011918918E-15</v>
      </c>
    </row>
    <row r="134" spans="1:6" x14ac:dyDescent="0.3">
      <c r="A134">
        <v>125</v>
      </c>
      <c r="B134">
        <v>111.5</v>
      </c>
      <c r="C134">
        <f t="shared" si="4"/>
        <v>109.52651767401375</v>
      </c>
      <c r="D134">
        <f t="shared" si="5"/>
        <v>3.8946324909801144</v>
      </c>
      <c r="E134">
        <f t="shared" si="6"/>
        <v>1.9734823259862537</v>
      </c>
      <c r="F134">
        <f t="shared" si="7"/>
        <v>9.2541549584835342E-16</v>
      </c>
    </row>
    <row r="135" spans="1:6" x14ac:dyDescent="0.3">
      <c r="A135">
        <v>126</v>
      </c>
      <c r="B135">
        <v>175.57</v>
      </c>
      <c r="C135">
        <f t="shared" si="4"/>
        <v>108.15702730870619</v>
      </c>
      <c r="D135">
        <f t="shared" si="5"/>
        <v>4544.5088870771242</v>
      </c>
      <c r="E135">
        <f t="shared" si="6"/>
        <v>67.412972691293803</v>
      </c>
      <c r="F135">
        <f t="shared" si="7"/>
        <v>1.5233772984400045E-16</v>
      </c>
    </row>
    <row r="136" spans="1:6" x14ac:dyDescent="0.3">
      <c r="A136">
        <v>127</v>
      </c>
      <c r="B136">
        <v>146.25</v>
      </c>
      <c r="C136">
        <f t="shared" si="4"/>
        <v>106.71799416766258</v>
      </c>
      <c r="D136">
        <f t="shared" si="5"/>
        <v>1562.7794851279596</v>
      </c>
      <c r="E136">
        <f t="shared" si="6"/>
        <v>39.532005832337418</v>
      </c>
      <c r="F136">
        <f t="shared" si="7"/>
        <v>2.405519254719066E-17</v>
      </c>
    </row>
    <row r="137" spans="1:6" x14ac:dyDescent="0.3">
      <c r="A137">
        <v>128</v>
      </c>
      <c r="B137">
        <v>100.54</v>
      </c>
      <c r="C137">
        <f t="shared" ref="C137:C200" si="8">$J$2*EXP(-(($A137-$J$3)^2)/(2*$J$4^2))+$J$7</f>
        <v>105.21266338724864</v>
      </c>
      <c r="D137">
        <f t="shared" si="5"/>
        <v>21.83378313053387</v>
      </c>
      <c r="E137">
        <f t="shared" si="6"/>
        <v>-4.6726633872486332</v>
      </c>
      <c r="F137">
        <f t="shared" si="7"/>
        <v>3.6436851424825473E-18</v>
      </c>
    </row>
    <row r="138" spans="1:6" x14ac:dyDescent="0.3">
      <c r="A138">
        <v>129</v>
      </c>
      <c r="B138">
        <v>137.21</v>
      </c>
      <c r="C138">
        <f t="shared" si="8"/>
        <v>103.64439590905963</v>
      </c>
      <c r="D138">
        <f t="shared" ref="D138:D201" si="9">(C138-B138)^2</f>
        <v>1126.6497779897538</v>
      </c>
      <c r="E138">
        <f t="shared" ref="E138:E201" si="10">B138-C138+0</f>
        <v>33.565604090940383</v>
      </c>
      <c r="F138">
        <f t="shared" ref="F138:F201" si="11">$D$2*EXP(-(($A138-$D$3)^2)/(2*$D$4^2))+$E$2*EXP(-(($A138-$E$3)^2)/(2*$E$4^2))+$C$2*EXP(-(($A138-$C$3)^2)/(2*$C$4^2))+$B$2*EXP(-(($A138-$B$3)^2)/(2*$B$4^2))</f>
        <v>5.2942383797993287E-19</v>
      </c>
    </row>
    <row r="139" spans="1:6" x14ac:dyDescent="0.3">
      <c r="A139">
        <v>130</v>
      </c>
      <c r="B139">
        <v>178.44</v>
      </c>
      <c r="C139">
        <f t="shared" si="8"/>
        <v>102.01665601721575</v>
      </c>
      <c r="D139">
        <f t="shared" si="9"/>
        <v>5840.5275055109651</v>
      </c>
      <c r="E139">
        <f t="shared" si="10"/>
        <v>76.423343982784246</v>
      </c>
      <c r="F139">
        <f t="shared" si="11"/>
        <v>7.3789877352068212E-20</v>
      </c>
    </row>
    <row r="140" spans="1:6" x14ac:dyDescent="0.3">
      <c r="A140">
        <v>131</v>
      </c>
      <c r="B140">
        <v>83.45</v>
      </c>
      <c r="C140">
        <f t="shared" si="8"/>
        <v>100.33299864028032</v>
      </c>
      <c r="D140">
        <f t="shared" si="9"/>
        <v>285.03564308770711</v>
      </c>
      <c r="E140">
        <f t="shared" si="10"/>
        <v>-16.88299864028032</v>
      </c>
      <c r="F140">
        <f t="shared" si="11"/>
        <v>9.8655370299086888E-21</v>
      </c>
    </row>
    <row r="141" spans="1:6" x14ac:dyDescent="0.3">
      <c r="A141">
        <v>132</v>
      </c>
      <c r="B141">
        <v>56.88</v>
      </c>
      <c r="C141">
        <f t="shared" si="8"/>
        <v>98.597056482639857</v>
      </c>
      <c r="D141">
        <f t="shared" si="9"/>
        <v>1740.3128015757638</v>
      </c>
      <c r="E141">
        <f t="shared" si="10"/>
        <v>-41.717056482639855</v>
      </c>
      <c r="F141">
        <f t="shared" si="11"/>
        <v>1.2652470099733982E-21</v>
      </c>
    </row>
    <row r="142" spans="1:6" x14ac:dyDescent="0.3">
      <c r="A142">
        <v>133</v>
      </c>
      <c r="B142">
        <v>148.08000000000001</v>
      </c>
      <c r="C142">
        <f t="shared" si="8"/>
        <v>96.812527050154543</v>
      </c>
      <c r="D142">
        <f t="shared" si="9"/>
        <v>2628.3537826631368</v>
      </c>
      <c r="E142">
        <f t="shared" si="10"/>
        <v>51.26747294984547</v>
      </c>
      <c r="F142">
        <f t="shared" si="11"/>
        <v>1.5565409631245791E-22</v>
      </c>
    </row>
    <row r="143" spans="1:6" x14ac:dyDescent="0.3">
      <c r="A143">
        <v>134</v>
      </c>
      <c r="B143">
        <v>53.45</v>
      </c>
      <c r="C143">
        <f t="shared" si="8"/>
        <v>94.983159634438749</v>
      </c>
      <c r="D143">
        <f t="shared" si="9"/>
        <v>1725.003349219772</v>
      </c>
      <c r="E143">
        <f t="shared" si="10"/>
        <v>-41.533159634438746</v>
      </c>
      <c r="F143">
        <f t="shared" si="11"/>
        <v>1.8368616000267496E-23</v>
      </c>
    </row>
    <row r="144" spans="1:6" x14ac:dyDescent="0.3">
      <c r="A144">
        <v>135</v>
      </c>
      <c r="B144">
        <v>106.33</v>
      </c>
      <c r="C144">
        <f t="shared" si="8"/>
        <v>93.112742319278013</v>
      </c>
      <c r="D144">
        <f t="shared" si="9"/>
        <v>174.69590059860431</v>
      </c>
      <c r="E144">
        <f t="shared" si="10"/>
        <v>13.217257680721985</v>
      </c>
      <c r="F144">
        <f t="shared" si="11"/>
        <v>2.0793278104389618E-24</v>
      </c>
    </row>
    <row r="145" spans="1:6" x14ac:dyDescent="0.3">
      <c r="A145">
        <v>136</v>
      </c>
      <c r="B145">
        <v>74.680000000000007</v>
      </c>
      <c r="C145">
        <f t="shared" si="8"/>
        <v>91.205089071439389</v>
      </c>
      <c r="D145">
        <f t="shared" si="9"/>
        <v>273.07856881900528</v>
      </c>
      <c r="E145">
        <f t="shared" si="10"/>
        <v>-16.525089071439382</v>
      </c>
      <c r="F145">
        <f t="shared" si="11"/>
        <v>2.2578762492245541E-25</v>
      </c>
    </row>
    <row r="146" spans="1:6" x14ac:dyDescent="0.3">
      <c r="A146">
        <v>137</v>
      </c>
      <c r="B146">
        <v>72.72</v>
      </c>
      <c r="C146">
        <f t="shared" si="8"/>
        <v>89.264026976507608</v>
      </c>
      <c r="D146">
        <f t="shared" si="9"/>
        <v>273.70482859941154</v>
      </c>
      <c r="E146">
        <f t="shared" si="10"/>
        <v>-16.54402697650761</v>
      </c>
      <c r="F146">
        <f t="shared" si="11"/>
        <v>2.3518409845482275E-26</v>
      </c>
    </row>
    <row r="147" spans="1:6" x14ac:dyDescent="0.3">
      <c r="A147">
        <v>138</v>
      </c>
      <c r="B147">
        <v>130.08000000000001</v>
      </c>
      <c r="C147">
        <f t="shared" si="8"/>
        <v>87.293383678394051</v>
      </c>
      <c r="D147">
        <f t="shared" si="9"/>
        <v>1830.6945362523177</v>
      </c>
      <c r="E147">
        <f t="shared" si="10"/>
        <v>42.786616321605962</v>
      </c>
      <c r="F147">
        <f t="shared" si="11"/>
        <v>2.3498839750344734E-27</v>
      </c>
    </row>
    <row r="148" spans="1:6" x14ac:dyDescent="0.3">
      <c r="A148">
        <v>139</v>
      </c>
      <c r="B148">
        <v>120.87</v>
      </c>
      <c r="C148">
        <f t="shared" si="8"/>
        <v>85.296975078843772</v>
      </c>
      <c r="D148">
        <f t="shared" si="9"/>
        <v>1265.4401020412024</v>
      </c>
      <c r="E148">
        <f t="shared" si="10"/>
        <v>35.573024921156232</v>
      </c>
      <c r="F148">
        <f t="shared" si="11"/>
        <v>2.2522444788607914E-28</v>
      </c>
    </row>
    <row r="149" spans="1:6" x14ac:dyDescent="0.3">
      <c r="A149">
        <v>140</v>
      </c>
      <c r="B149">
        <v>101.28</v>
      </c>
      <c r="C149">
        <f t="shared" si="8"/>
        <v>83.278593350629222</v>
      </c>
      <c r="D149">
        <f t="shared" si="9"/>
        <v>324.05064135601049</v>
      </c>
      <c r="E149">
        <f t="shared" si="10"/>
        <v>18.001406649370779</v>
      </c>
      <c r="F149">
        <f t="shared" si="11"/>
        <v>2.070690964347512E-29</v>
      </c>
    </row>
    <row r="150" spans="1:6" x14ac:dyDescent="0.3">
      <c r="A150">
        <v>141</v>
      </c>
      <c r="B150">
        <v>113.9</v>
      </c>
      <c r="C150">
        <f t="shared" si="8"/>
        <v>81.241995315195155</v>
      </c>
      <c r="D150">
        <f t="shared" si="9"/>
        <v>1066.5452699927357</v>
      </c>
      <c r="E150">
        <f t="shared" si="10"/>
        <v>32.658004684804851</v>
      </c>
      <c r="F150">
        <f t="shared" si="11"/>
        <v>1.8261888716791569E-30</v>
      </c>
    </row>
    <row r="151" spans="1:6" x14ac:dyDescent="0.3">
      <c r="A151">
        <v>142</v>
      </c>
      <c r="B151">
        <v>102.62</v>
      </c>
      <c r="C151">
        <f t="shared" si="8"/>
        <v>79.190891232332319</v>
      </c>
      <c r="D151">
        <f t="shared" si="9"/>
        <v>548.92313764720279</v>
      </c>
      <c r="E151">
        <f t="shared" si="10"/>
        <v>23.429108767667685</v>
      </c>
      <c r="F151">
        <f t="shared" si="11"/>
        <v>1.5449226544497792E-31</v>
      </c>
    </row>
    <row r="152" spans="1:6" x14ac:dyDescent="0.3">
      <c r="A152">
        <v>143</v>
      </c>
      <c r="B152">
        <v>72.25</v>
      </c>
      <c r="C152">
        <f t="shared" si="8"/>
        <v>77.128934046040811</v>
      </c>
      <c r="D152">
        <f t="shared" si="9"/>
        <v>23.80399742561616</v>
      </c>
      <c r="E152">
        <f t="shared" si="10"/>
        <v>-4.8789340460408113</v>
      </c>
      <c r="F152">
        <f t="shared" si="11"/>
        <v>1.2537138897703475E-32</v>
      </c>
    </row>
    <row r="153" spans="1:6" x14ac:dyDescent="0.3">
      <c r="A153">
        <v>144</v>
      </c>
      <c r="B153">
        <v>121.44</v>
      </c>
      <c r="C153">
        <f t="shared" si="8"/>
        <v>75.059709127122034</v>
      </c>
      <c r="D153">
        <f t="shared" si="9"/>
        <v>2151.1313814527671</v>
      </c>
      <c r="E153">
        <f t="shared" si="10"/>
        <v>46.380290872877964</v>
      </c>
      <c r="F153">
        <f t="shared" si="11"/>
        <v>9.7593474349795654E-34</v>
      </c>
    </row>
    <row r="154" spans="1:6" x14ac:dyDescent="0.3">
      <c r="A154">
        <v>145</v>
      </c>
      <c r="B154">
        <v>100.24</v>
      </c>
      <c r="C154">
        <f t="shared" si="8"/>
        <v>72.986724549248152</v>
      </c>
      <c r="D154">
        <f t="shared" si="9"/>
        <v>742.74102279455303</v>
      </c>
      <c r="E154">
        <f t="shared" si="10"/>
        <v>27.253275450751843</v>
      </c>
      <c r="F154">
        <f t="shared" si="11"/>
        <v>7.2874194469213701E-35</v>
      </c>
    </row>
    <row r="155" spans="1:6" x14ac:dyDescent="0.3">
      <c r="A155">
        <v>146</v>
      </c>
      <c r="B155">
        <v>58.77</v>
      </c>
      <c r="C155">
        <f t="shared" si="8"/>
        <v>70.913401931325552</v>
      </c>
      <c r="D155">
        <f t="shared" si="9"/>
        <v>147.46221046572109</v>
      </c>
      <c r="E155">
        <f t="shared" si="10"/>
        <v>-12.143401931325549</v>
      </c>
      <c r="F155">
        <f t="shared" si="11"/>
        <v>5.2198425264652778E-36</v>
      </c>
    </row>
    <row r="156" spans="1:6" x14ac:dyDescent="0.3">
      <c r="A156">
        <v>147</v>
      </c>
      <c r="B156">
        <v>46.67</v>
      </c>
      <c r="C156">
        <f t="shared" si="8"/>
        <v>68.843067874930071</v>
      </c>
      <c r="D156">
        <f t="shared" si="9"/>
        <v>491.64493898625585</v>
      </c>
      <c r="E156">
        <f t="shared" si="10"/>
        <v>-22.173067874930069</v>
      </c>
      <c r="F156">
        <f t="shared" si="11"/>
        <v>3.5865069888859092E-37</v>
      </c>
    </row>
    <row r="157" spans="1:6" x14ac:dyDescent="0.3">
      <c r="A157">
        <v>148</v>
      </c>
      <c r="B157">
        <v>20.27</v>
      </c>
      <c r="C157">
        <f t="shared" si="8"/>
        <v>66.77894602147731</v>
      </c>
      <c r="D157">
        <f t="shared" si="9"/>
        <v>2163.0820600286906</v>
      </c>
      <c r="E157">
        <f t="shared" si="10"/>
        <v>-46.508946021477314</v>
      </c>
      <c r="F157">
        <f t="shared" si="11"/>
        <v>2.3638320010531065E-38</v>
      </c>
    </row>
    <row r="158" spans="1:6" x14ac:dyDescent="0.3">
      <c r="A158">
        <v>149</v>
      </c>
      <c r="B158">
        <v>97.71</v>
      </c>
      <c r="C158">
        <f t="shared" si="8"/>
        <v>64.724149749631408</v>
      </c>
      <c r="D158">
        <f t="shared" si="9"/>
        <v>1088.0663167397413</v>
      </c>
      <c r="E158">
        <f t="shared" si="10"/>
        <v>32.985850250368586</v>
      </c>
      <c r="F158">
        <f t="shared" si="11"/>
        <v>1.4944871324626865E-39</v>
      </c>
    </row>
    <row r="159" spans="1:6" x14ac:dyDescent="0.3">
      <c r="A159">
        <v>150</v>
      </c>
      <c r="B159">
        <v>74.39</v>
      </c>
      <c r="C159">
        <f t="shared" si="8"/>
        <v>62.681675529284156</v>
      </c>
      <c r="D159">
        <f t="shared" si="9"/>
        <v>137.08486191156345</v>
      </c>
      <c r="E159">
        <f t="shared" si="10"/>
        <v>11.708324470715844</v>
      </c>
      <c r="F159">
        <f t="shared" si="11"/>
        <v>9.0635513288150448E-41</v>
      </c>
    </row>
    <row r="160" spans="1:6" x14ac:dyDescent="0.3">
      <c r="A160">
        <v>151</v>
      </c>
      <c r="B160">
        <v>58.09</v>
      </c>
      <c r="C160">
        <f t="shared" si="8"/>
        <v>60.654396944281466</v>
      </c>
      <c r="D160">
        <f t="shared" si="9"/>
        <v>6.5761316878401006</v>
      </c>
      <c r="E160">
        <f t="shared" si="10"/>
        <v>-2.5643969442814623</v>
      </c>
      <c r="F160">
        <f t="shared" si="11"/>
        <v>5.2727267235988849E-42</v>
      </c>
    </row>
    <row r="161" spans="1:6" x14ac:dyDescent="0.3">
      <c r="A161">
        <v>152</v>
      </c>
      <c r="B161">
        <v>102.28</v>
      </c>
      <c r="C161">
        <f t="shared" si="8"/>
        <v>58.645059391965859</v>
      </c>
      <c r="D161">
        <f t="shared" si="9"/>
        <v>1904.0080418666671</v>
      </c>
      <c r="E161">
        <f t="shared" si="10"/>
        <v>43.634940608034142</v>
      </c>
      <c r="F161">
        <f t="shared" si="11"/>
        <v>2.9424071949551488E-43</v>
      </c>
    </row>
    <row r="162" spans="1:6" x14ac:dyDescent="0.3">
      <c r="A162">
        <v>153</v>
      </c>
      <c r="B162">
        <v>108.79</v>
      </c>
      <c r="C162">
        <f t="shared" si="8"/>
        <v>56.656275463570672</v>
      </c>
      <c r="D162">
        <f t="shared" si="9"/>
        <v>2717.9252340402941</v>
      </c>
      <c r="E162">
        <f t="shared" si="10"/>
        <v>52.133724536429334</v>
      </c>
      <c r="F162">
        <f t="shared" si="11"/>
        <v>1.575073884132246E-44</v>
      </c>
    </row>
    <row r="163" spans="1:6" x14ac:dyDescent="0.3">
      <c r="A163">
        <v>154</v>
      </c>
      <c r="B163">
        <v>53.66</v>
      </c>
      <c r="C163">
        <f t="shared" si="8"/>
        <v>54.690521005569835</v>
      </c>
      <c r="D163">
        <f t="shared" si="9"/>
        <v>1.0619735429206705</v>
      </c>
      <c r="E163">
        <f t="shared" si="10"/>
        <v>-1.0305210055698382</v>
      </c>
      <c r="F163">
        <f t="shared" si="11"/>
        <v>8.087787528555976E-46</v>
      </c>
    </row>
    <row r="164" spans="1:6" x14ac:dyDescent="0.3">
      <c r="A164">
        <v>155</v>
      </c>
      <c r="B164">
        <v>118.04</v>
      </c>
      <c r="C164">
        <f t="shared" si="8"/>
        <v>52.750131858281421</v>
      </c>
      <c r="D164">
        <f t="shared" si="9"/>
        <v>4262.7668819629998</v>
      </c>
      <c r="E164">
        <f t="shared" si="10"/>
        <v>65.289868141718586</v>
      </c>
      <c r="F164">
        <f t="shared" si="11"/>
        <v>3.9837234540475915E-47</v>
      </c>
    </row>
    <row r="165" spans="1:6" x14ac:dyDescent="0.3">
      <c r="A165">
        <v>156</v>
      </c>
      <c r="B165">
        <v>90.22</v>
      </c>
      <c r="C165">
        <f t="shared" si="8"/>
        <v>50.837301264367994</v>
      </c>
      <c r="D165">
        <f t="shared" si="9"/>
        <v>1550.9969597015506</v>
      </c>
      <c r="E165">
        <f t="shared" si="10"/>
        <v>39.382698735632005</v>
      </c>
      <c r="F165">
        <f t="shared" si="11"/>
        <v>1.8822585459090276E-48</v>
      </c>
    </row>
    <row r="166" spans="1:6" x14ac:dyDescent="0.3">
      <c r="A166">
        <v>157</v>
      </c>
      <c r="B166">
        <v>80.819999999999993</v>
      </c>
      <c r="C166">
        <f t="shared" si="8"/>
        <v>48.954077936391009</v>
      </c>
      <c r="D166">
        <f t="shared" si="9"/>
        <v>1015.4369889640019</v>
      </c>
      <c r="E166">
        <f t="shared" si="10"/>
        <v>31.865922063608984</v>
      </c>
      <c r="F166">
        <f t="shared" si="11"/>
        <v>8.5310015097752439E-50</v>
      </c>
    </row>
    <row r="167" spans="1:6" x14ac:dyDescent="0.3">
      <c r="A167">
        <v>158</v>
      </c>
      <c r="B167">
        <v>38.24</v>
      </c>
      <c r="C167">
        <f t="shared" si="8"/>
        <v>47.102364769282346</v>
      </c>
      <c r="D167">
        <f t="shared" si="9"/>
        <v>78.541509303816895</v>
      </c>
      <c r="E167">
        <f t="shared" si="10"/>
        <v>-8.862364769282344</v>
      </c>
      <c r="F167">
        <f t="shared" si="11"/>
        <v>3.708953650315988E-51</v>
      </c>
    </row>
    <row r="168" spans="1:6" x14ac:dyDescent="0.3">
      <c r="A168">
        <v>159</v>
      </c>
      <c r="B168">
        <v>6.3</v>
      </c>
      <c r="C168">
        <f t="shared" si="8"/>
        <v>45.283918180507371</v>
      </c>
      <c r="D168">
        <f t="shared" si="9"/>
        <v>1519.7458767044934</v>
      </c>
      <c r="E168">
        <f t="shared" si="10"/>
        <v>-38.983918180507374</v>
      </c>
      <c r="F168">
        <f t="shared" si="11"/>
        <v>1.5467974217840924E-52</v>
      </c>
    </row>
    <row r="169" spans="1:6" x14ac:dyDescent="0.3">
      <c r="A169">
        <v>160</v>
      </c>
      <c r="B169">
        <v>83.62</v>
      </c>
      <c r="C169">
        <f t="shared" si="8"/>
        <v>43.50034805782785</v>
      </c>
      <c r="D169">
        <f t="shared" si="9"/>
        <v>1609.5864719610379</v>
      </c>
      <c r="E169">
        <f t="shared" si="10"/>
        <v>40.119651942172155</v>
      </c>
      <c r="F169">
        <f t="shared" si="11"/>
        <v>6.187940356388177E-54</v>
      </c>
    </row>
    <row r="170" spans="1:6" x14ac:dyDescent="0.3">
      <c r="A170">
        <v>161</v>
      </c>
      <c r="B170">
        <v>33.96</v>
      </c>
      <c r="C170">
        <f t="shared" si="8"/>
        <v>41.753118291940311</v>
      </c>
      <c r="D170">
        <f t="shared" si="9"/>
        <v>60.732692712174654</v>
      </c>
      <c r="E170">
        <f t="shared" si="10"/>
        <v>-7.7931182919403099</v>
      </c>
      <c r="F170">
        <f t="shared" si="11"/>
        <v>2.3745944292707503E-55</v>
      </c>
    </row>
    <row r="171" spans="1:6" x14ac:dyDescent="0.3">
      <c r="A171">
        <v>162</v>
      </c>
      <c r="B171">
        <v>80.680000000000007</v>
      </c>
      <c r="C171">
        <f t="shared" si="8"/>
        <v>40.043547868877496</v>
      </c>
      <c r="D171">
        <f t="shared" si="9"/>
        <v>1651.3212418050111</v>
      </c>
      <c r="E171">
        <f t="shared" si="10"/>
        <v>40.63645213112251</v>
      </c>
      <c r="F171">
        <f t="shared" si="11"/>
        <v>8.7410462134620151E-57</v>
      </c>
    </row>
    <row r="172" spans="1:6" x14ac:dyDescent="0.3">
      <c r="A172">
        <v>163</v>
      </c>
      <c r="B172">
        <v>86.09</v>
      </c>
      <c r="C172">
        <f t="shared" si="8"/>
        <v>38.37281249492365</v>
      </c>
      <c r="D172">
        <f t="shared" si="9"/>
        <v>2276.9299833946147</v>
      </c>
      <c r="E172">
        <f t="shared" si="10"/>
        <v>47.717187505076353</v>
      </c>
      <c r="F172">
        <f t="shared" si="11"/>
        <v>3.0865124573555844E-58</v>
      </c>
    </row>
    <row r="173" spans="1:6" x14ac:dyDescent="0.3">
      <c r="A173">
        <v>164</v>
      </c>
      <c r="B173">
        <v>39.35</v>
      </c>
      <c r="C173">
        <f t="shared" si="8"/>
        <v>36.741946724915913</v>
      </c>
      <c r="D173">
        <f t="shared" si="9"/>
        <v>6.8019418856768414</v>
      </c>
      <c r="E173">
        <f t="shared" si="10"/>
        <v>2.6080532750840888</v>
      </c>
      <c r="F173">
        <f t="shared" si="11"/>
        <v>1.0454500748785328E-59</v>
      </c>
    </row>
    <row r="174" spans="1:6" x14ac:dyDescent="0.3">
      <c r="A174">
        <v>165</v>
      </c>
      <c r="B174">
        <v>39.31</v>
      </c>
      <c r="C174">
        <f t="shared" si="8"/>
        <v>35.151846563185039</v>
      </c>
      <c r="D174">
        <f t="shared" si="9"/>
        <v>17.290240004096091</v>
      </c>
      <c r="E174">
        <f t="shared" si="10"/>
        <v>4.1581534368149633</v>
      </c>
      <c r="F174">
        <f t="shared" si="11"/>
        <v>3.3967939873226436E-61</v>
      </c>
    </row>
    <row r="175" spans="1:6" x14ac:dyDescent="0.3">
      <c r="A175">
        <v>166</v>
      </c>
      <c r="B175">
        <v>34.26</v>
      </c>
      <c r="C175">
        <f t="shared" si="8"/>
        <v>33.603272505032137</v>
      </c>
      <c r="D175">
        <f t="shared" si="9"/>
        <v>0.43129100264676129</v>
      </c>
      <c r="E175">
        <f t="shared" si="10"/>
        <v>0.65672749496786054</v>
      </c>
      <c r="F175">
        <f t="shared" si="11"/>
        <v>1.0586825729731355E-62</v>
      </c>
    </row>
    <row r="176" spans="1:6" x14ac:dyDescent="0.3">
      <c r="A176">
        <v>167</v>
      </c>
      <c r="B176">
        <v>33.369999999999997</v>
      </c>
      <c r="C176">
        <f t="shared" si="8"/>
        <v>32.096852985541425</v>
      </c>
      <c r="D176">
        <f t="shared" si="9"/>
        <v>1.6209033204247774</v>
      </c>
      <c r="E176">
        <f t="shared" si="10"/>
        <v>1.2731470144585728</v>
      </c>
      <c r="F176">
        <f t="shared" si="11"/>
        <v>3.1651403060213407E-64</v>
      </c>
    </row>
    <row r="177" spans="1:6" x14ac:dyDescent="0.3">
      <c r="A177">
        <v>168</v>
      </c>
      <c r="B177">
        <v>112.53</v>
      </c>
      <c r="C177">
        <f t="shared" si="8"/>
        <v>30.633088201690022</v>
      </c>
      <c r="D177">
        <f t="shared" si="9"/>
        <v>6707.104162100165</v>
      </c>
      <c r="E177">
        <f t="shared" si="10"/>
        <v>81.896911798309986</v>
      </c>
      <c r="F177">
        <f t="shared" si="11"/>
        <v>9.0771772237885388E-66</v>
      </c>
    </row>
    <row r="178" spans="1:6" x14ac:dyDescent="0.3">
      <c r="A178">
        <v>169</v>
      </c>
      <c r="B178">
        <v>55.1</v>
      </c>
      <c r="C178">
        <f t="shared" si="8"/>
        <v>29.212354273128764</v>
      </c>
      <c r="D178">
        <f t="shared" si="9"/>
        <v>670.17020127999467</v>
      </c>
      <c r="E178">
        <f t="shared" si="10"/>
        <v>25.887645726871238</v>
      </c>
      <c r="F178">
        <f t="shared" si="11"/>
        <v>2.4971194028028084E-67</v>
      </c>
    </row>
    <row r="179" spans="1:6" x14ac:dyDescent="0.3">
      <c r="A179">
        <v>170</v>
      </c>
      <c r="B179">
        <v>37.630000000000003</v>
      </c>
      <c r="C179">
        <f t="shared" si="8"/>
        <v>27.834907706666893</v>
      </c>
      <c r="D179">
        <f t="shared" si="9"/>
        <v>95.943833034913666</v>
      </c>
      <c r="E179">
        <f t="shared" si="10"/>
        <v>9.7950922933331093</v>
      </c>
      <c r="F179">
        <f t="shared" si="11"/>
        <v>6.5895908463734199E-69</v>
      </c>
    </row>
    <row r="180" spans="1:6" x14ac:dyDescent="0.3">
      <c r="A180">
        <v>171</v>
      </c>
      <c r="B180">
        <v>82.29</v>
      </c>
      <c r="C180">
        <f t="shared" si="8"/>
        <v>26.500890129388754</v>
      </c>
      <c r="D180">
        <f t="shared" si="9"/>
        <v>3112.4247801551342</v>
      </c>
      <c r="E180">
        <f t="shared" si="10"/>
        <v>55.789109870611256</v>
      </c>
      <c r="F180">
        <f t="shared" si="11"/>
        <v>1.6680468190337606E-70</v>
      </c>
    </row>
    <row r="181" spans="1:6" x14ac:dyDescent="0.3">
      <c r="A181">
        <v>172</v>
      </c>
      <c r="B181">
        <v>53.9</v>
      </c>
      <c r="C181">
        <f t="shared" si="8"/>
        <v>25.210333255453715</v>
      </c>
      <c r="D181">
        <f t="shared" si="9"/>
        <v>823.09697791312487</v>
      </c>
      <c r="E181">
        <f t="shared" si="10"/>
        <v>28.689666744546283</v>
      </c>
      <c r="F181">
        <f t="shared" si="11"/>
        <v>4.050313775474408E-72</v>
      </c>
    </row>
    <row r="182" spans="1:6" x14ac:dyDescent="0.3">
      <c r="A182">
        <v>173</v>
      </c>
      <c r="B182">
        <v>91.74</v>
      </c>
      <c r="C182">
        <f t="shared" si="8"/>
        <v>23.963164051968469</v>
      </c>
      <c r="D182">
        <f t="shared" si="9"/>
        <v>4593.6994911263791</v>
      </c>
      <c r="E182">
        <f t="shared" si="10"/>
        <v>67.776835948031533</v>
      </c>
      <c r="F182">
        <f t="shared" si="11"/>
        <v>9.4340841968646962E-74</v>
      </c>
    </row>
    <row r="183" spans="1:6" x14ac:dyDescent="0.3">
      <c r="A183">
        <v>174</v>
      </c>
      <c r="B183">
        <v>13.99</v>
      </c>
      <c r="C183">
        <f t="shared" si="8"/>
        <v>22.759210069862849</v>
      </c>
      <c r="D183">
        <f t="shared" si="9"/>
        <v>76.899045249383988</v>
      </c>
      <c r="E183">
        <f t="shared" si="10"/>
        <v>-8.769210069862849</v>
      </c>
      <c r="F183">
        <f t="shared" si="11"/>
        <v>2.1078585941324024E-75</v>
      </c>
    </row>
    <row r="184" spans="1:6" x14ac:dyDescent="0.3">
      <c r="A184">
        <v>175</v>
      </c>
      <c r="B184">
        <v>127.65</v>
      </c>
      <c r="C184">
        <f t="shared" si="8"/>
        <v>21.598204906431338</v>
      </c>
      <c r="D184">
        <f t="shared" si="9"/>
        <v>11246.983242568276</v>
      </c>
      <c r="E184">
        <f t="shared" si="10"/>
        <v>106.05179509356867</v>
      </c>
      <c r="F184">
        <f t="shared" si="11"/>
        <v>4.5176631326926557E-77</v>
      </c>
    </row>
    <row r="185" spans="1:6" x14ac:dyDescent="0.3">
      <c r="A185">
        <v>176</v>
      </c>
      <c r="B185">
        <v>29.73</v>
      </c>
      <c r="C185">
        <f t="shared" si="8"/>
        <v>20.47979376710926</v>
      </c>
      <c r="D185">
        <f t="shared" si="9"/>
        <v>85.566315351010701</v>
      </c>
      <c r="E185">
        <f t="shared" si="10"/>
        <v>9.25020623289074</v>
      </c>
      <c r="F185">
        <f t="shared" si="11"/>
        <v>9.2878856751875423E-79</v>
      </c>
    </row>
    <row r="186" spans="1:6" x14ac:dyDescent="0.3">
      <c r="A186">
        <v>177</v>
      </c>
      <c r="B186">
        <v>65.14</v>
      </c>
      <c r="C186">
        <f t="shared" si="8"/>
        <v>19.403539095119744</v>
      </c>
      <c r="D186">
        <f t="shared" si="9"/>
        <v>2091.8238561036405</v>
      </c>
      <c r="E186">
        <f t="shared" si="10"/>
        <v>45.736460904880261</v>
      </c>
      <c r="F186">
        <f t="shared" si="11"/>
        <v>1.8316838838257225E-80</v>
      </c>
    </row>
    <row r="187" spans="1:6" x14ac:dyDescent="0.3">
      <c r="A187">
        <v>178</v>
      </c>
      <c r="B187">
        <v>72.260000000000005</v>
      </c>
      <c r="C187">
        <f t="shared" si="8"/>
        <v>18.368926238838888</v>
      </c>
      <c r="D187">
        <f t="shared" si="9"/>
        <v>2904.2478311309083</v>
      </c>
      <c r="E187">
        <f t="shared" si="10"/>
        <v>53.891073761161117</v>
      </c>
      <c r="F187">
        <f t="shared" si="11"/>
        <v>3.4650925088115727E-82</v>
      </c>
    </row>
    <row r="188" spans="1:6" x14ac:dyDescent="0.3">
      <c r="A188">
        <v>179</v>
      </c>
      <c r="B188">
        <v>27.47</v>
      </c>
      <c r="C188">
        <f t="shared" si="8"/>
        <v>17.375369128067462</v>
      </c>
      <c r="D188">
        <f t="shared" si="9"/>
        <v>101.90157244057346</v>
      </c>
      <c r="E188">
        <f t="shared" si="10"/>
        <v>10.094630871932537</v>
      </c>
      <c r="F188">
        <f t="shared" si="11"/>
        <v>6.2879602712391742E-84</v>
      </c>
    </row>
    <row r="189" spans="1:6" x14ac:dyDescent="0.3">
      <c r="A189">
        <v>180</v>
      </c>
      <c r="B189">
        <v>57.93</v>
      </c>
      <c r="C189">
        <f t="shared" si="8"/>
        <v>16.422215931850189</v>
      </c>
      <c r="D189">
        <f t="shared" si="9"/>
        <v>1722.8961382481511</v>
      </c>
      <c r="E189">
        <f t="shared" si="10"/>
        <v>41.50778406814981</v>
      </c>
      <c r="F189">
        <f t="shared" si="11"/>
        <v>1.0945494589294666E-85</v>
      </c>
    </row>
    <row r="190" spans="1:6" x14ac:dyDescent="0.3">
      <c r="A190">
        <v>181</v>
      </c>
      <c r="B190">
        <v>23.95</v>
      </c>
      <c r="C190">
        <f t="shared" si="8"/>
        <v>15.508754672033669</v>
      </c>
      <c r="D190">
        <f t="shared" si="9"/>
        <v>71.254622686913393</v>
      </c>
      <c r="E190">
        <f t="shared" si="10"/>
        <v>8.44124532796633</v>
      </c>
      <c r="F190">
        <f t="shared" si="11"/>
        <v>1.8276441399511562E-87</v>
      </c>
    </row>
    <row r="191" spans="1:6" x14ac:dyDescent="0.3">
      <c r="A191">
        <v>182</v>
      </c>
      <c r="B191">
        <v>41.76</v>
      </c>
      <c r="C191">
        <f t="shared" si="8"/>
        <v>14.634218768383363</v>
      </c>
      <c r="D191">
        <f t="shared" si="9"/>
        <v>735.80800742552526</v>
      </c>
      <c r="E191">
        <f t="shared" si="10"/>
        <v>27.125781231616635</v>
      </c>
      <c r="F191">
        <f t="shared" si="11"/>
        <v>2.9273761622949115E-89</v>
      </c>
    </row>
    <row r="192" spans="1:6" x14ac:dyDescent="0.3">
      <c r="A192">
        <v>183</v>
      </c>
      <c r="B192">
        <v>101.73</v>
      </c>
      <c r="C192">
        <f t="shared" si="8"/>
        <v>13.797792492774882</v>
      </c>
      <c r="D192">
        <f t="shared" si="9"/>
        <v>7732.073117093697</v>
      </c>
      <c r="E192">
        <f t="shared" si="10"/>
        <v>87.932207507225115</v>
      </c>
      <c r="F192">
        <f t="shared" si="11"/>
        <v>4.4977578674964675E-91</v>
      </c>
    </row>
    <row r="193" spans="1:6" x14ac:dyDescent="0.3">
      <c r="A193">
        <v>184</v>
      </c>
      <c r="B193">
        <v>69.14</v>
      </c>
      <c r="C193">
        <f t="shared" si="8"/>
        <v>12.998616311717917</v>
      </c>
      <c r="D193">
        <f t="shared" si="9"/>
        <v>3151.8549624349057</v>
      </c>
      <c r="E193">
        <f t="shared" si="10"/>
        <v>56.141383688282083</v>
      </c>
      <c r="F193">
        <f t="shared" si="11"/>
        <v>6.6289425906128697E-93</v>
      </c>
    </row>
    <row r="194" spans="1:6" x14ac:dyDescent="0.3">
      <c r="A194">
        <v>185</v>
      </c>
      <c r="B194">
        <v>72.17</v>
      </c>
      <c r="C194">
        <f t="shared" si="8"/>
        <v>12.235792098248101</v>
      </c>
      <c r="D194">
        <f t="shared" si="9"/>
        <v>3592.1092768104204</v>
      </c>
      <c r="E194">
        <f t="shared" si="10"/>
        <v>59.934207901751904</v>
      </c>
      <c r="F194">
        <f t="shared" si="11"/>
        <v>9.3718016836000974E-95</v>
      </c>
    </row>
    <row r="195" spans="1:6" x14ac:dyDescent="0.3">
      <c r="A195">
        <v>186</v>
      </c>
      <c r="B195">
        <v>26.94</v>
      </c>
      <c r="C195">
        <f t="shared" si="8"/>
        <v>11.508388196018926</v>
      </c>
      <c r="D195">
        <f t="shared" si="9"/>
        <v>238.13464286876808</v>
      </c>
      <c r="E195">
        <f t="shared" si="10"/>
        <v>15.431611803981076</v>
      </c>
      <c r="F195">
        <f t="shared" si="11"/>
        <v>1.270962006302335E-96</v>
      </c>
    </row>
    <row r="196" spans="1:6" x14ac:dyDescent="0.3">
      <c r="A196">
        <v>187</v>
      </c>
      <c r="B196">
        <v>-6.66</v>
      </c>
      <c r="C196">
        <f t="shared" si="8"/>
        <v>10.815444320227527</v>
      </c>
      <c r="D196">
        <f t="shared" si="9"/>
        <v>305.39115418937257</v>
      </c>
      <c r="E196">
        <f t="shared" si="10"/>
        <v>-17.475444320227528</v>
      </c>
      <c r="F196">
        <f t="shared" si="11"/>
        <v>1.6533800474408863E-98</v>
      </c>
    </row>
    <row r="197" spans="1:6" x14ac:dyDescent="0.3">
      <c r="A197">
        <v>188</v>
      </c>
      <c r="B197">
        <v>52.87</v>
      </c>
      <c r="C197">
        <f t="shared" si="8"/>
        <v>10.155976281802868</v>
      </c>
      <c r="D197">
        <f t="shared" si="9"/>
        <v>1824.4878221987067</v>
      </c>
      <c r="E197">
        <f t="shared" si="10"/>
        <v>42.714023718197126</v>
      </c>
      <c r="F197">
        <f t="shared" si="11"/>
        <v>2.0632101361760074E-100</v>
      </c>
    </row>
    <row r="198" spans="1:6" x14ac:dyDescent="0.3">
      <c r="A198">
        <v>189</v>
      </c>
      <c r="B198">
        <v>34.200000000000003</v>
      </c>
      <c r="C198">
        <f t="shared" si="8"/>
        <v>9.5289805230592517</v>
      </c>
      <c r="D198">
        <f t="shared" si="9"/>
        <v>608.65920203158976</v>
      </c>
      <c r="E198">
        <f t="shared" si="10"/>
        <v>24.671019476940749</v>
      </c>
      <c r="F198">
        <f t="shared" si="11"/>
        <v>2.4697038526417598E-102</v>
      </c>
    </row>
    <row r="199" spans="1:6" x14ac:dyDescent="0.3">
      <c r="A199">
        <v>190</v>
      </c>
      <c r="B199">
        <v>54.87</v>
      </c>
      <c r="C199">
        <f t="shared" si="8"/>
        <v>8.933438454761701</v>
      </c>
      <c r="D199">
        <f t="shared" si="9"/>
        <v>2110.1676865994659</v>
      </c>
      <c r="E199">
        <f t="shared" si="10"/>
        <v>45.936561545238298</v>
      </c>
      <c r="F199">
        <f t="shared" si="11"/>
        <v>2.835808773441575E-104</v>
      </c>
    </row>
    <row r="200" spans="1:6" x14ac:dyDescent="0.3">
      <c r="A200">
        <v>191</v>
      </c>
      <c r="B200">
        <v>38.549999999999997</v>
      </c>
      <c r="C200">
        <f t="shared" si="8"/>
        <v>8.3683205862513432</v>
      </c>
      <c r="D200">
        <f t="shared" si="9"/>
        <v>910.93377223429934</v>
      </c>
      <c r="E200">
        <f t="shared" si="10"/>
        <v>30.181679413748654</v>
      </c>
      <c r="F200">
        <f t="shared" si="11"/>
        <v>3.1234866241152393E-106</v>
      </c>
    </row>
    <row r="201" spans="1:6" x14ac:dyDescent="0.3">
      <c r="A201">
        <v>192</v>
      </c>
      <c r="B201">
        <v>21.94</v>
      </c>
      <c r="C201">
        <f t="shared" ref="C201:C264" si="12">$J$2*EXP(-(($A201-$J$3)^2)/(2*$J$4^2))+$J$7</f>
        <v>7.8325904419295451</v>
      </c>
      <c r="D201">
        <f t="shared" si="9"/>
        <v>199.01900443913766</v>
      </c>
      <c r="E201">
        <f t="shared" si="10"/>
        <v>14.107409558070456</v>
      </c>
      <c r="F201">
        <f t="shared" si="11"/>
        <v>3.3001448721192343E-108</v>
      </c>
    </row>
    <row r="202" spans="1:6" x14ac:dyDescent="0.3">
      <c r="A202">
        <v>193</v>
      </c>
      <c r="B202">
        <v>-2.78</v>
      </c>
      <c r="C202">
        <f t="shared" si="12"/>
        <v>7.3252082589903074</v>
      </c>
      <c r="D202">
        <f t="shared" ref="D202:D265" si="13">(C202-B202)^2</f>
        <v>102.11523395756592</v>
      </c>
      <c r="E202">
        <f t="shared" ref="E202:E265" si="14">B202-C202+0</f>
        <v>-10.105208258990308</v>
      </c>
      <c r="F202">
        <f t="shared" ref="F202:F265" si="15">$D$2*EXP(-(($A202-$D$3)^2)/(2*$D$4^2))+$E$2*EXP(-(($A202-$E$3)^2)/(2*$E$4^2))+$C$2*EXP(-(($A202-$C$3)^2)/(2*$C$4^2))+$B$2*EXP(-(($A202-$B$3)^2)/(2*$B$4^2))</f>
        <v>3.3446987367556194E-110</v>
      </c>
    </row>
    <row r="203" spans="1:6" x14ac:dyDescent="0.3">
      <c r="A203">
        <v>194</v>
      </c>
      <c r="B203">
        <v>-65.28</v>
      </c>
      <c r="C203">
        <f t="shared" si="12"/>
        <v>6.8451344628139195</v>
      </c>
      <c r="D203">
        <f t="shared" si="13"/>
        <v>5202.0350212789881</v>
      </c>
      <c r="E203">
        <f t="shared" si="14"/>
        <v>-72.125134462813918</v>
      </c>
      <c r="F203">
        <f t="shared" si="15"/>
        <v>3.2517088510253289E-112</v>
      </c>
    </row>
    <row r="204" spans="1:6" x14ac:dyDescent="0.3">
      <c r="A204">
        <v>195</v>
      </c>
      <c r="B204">
        <v>124.05</v>
      </c>
      <c r="C204">
        <f t="shared" si="12"/>
        <v>6.3913329178847214</v>
      </c>
      <c r="D204">
        <f t="shared" si="13"/>
        <v>13843.561939540035</v>
      </c>
      <c r="E204">
        <f t="shared" si="14"/>
        <v>117.65866708211527</v>
      </c>
      <c r="F204">
        <f t="shared" si="15"/>
        <v>3.0324730242454214E-114</v>
      </c>
    </row>
    <row r="205" spans="1:6" x14ac:dyDescent="0.3">
      <c r="A205">
        <v>196</v>
      </c>
      <c r="B205">
        <v>200.46</v>
      </c>
      <c r="C205">
        <f t="shared" si="12"/>
        <v>5.9627739534660691</v>
      </c>
      <c r="D205">
        <f t="shared" si="13"/>
        <v>37829.170939796517</v>
      </c>
      <c r="E205">
        <f t="shared" si="14"/>
        <v>194.49722604653394</v>
      </c>
      <c r="F205">
        <f t="shared" si="15"/>
        <v>2.712769446630649E-116</v>
      </c>
    </row>
    <row r="206" spans="1:6" x14ac:dyDescent="0.3">
      <c r="A206">
        <v>197</v>
      </c>
      <c r="B206">
        <v>116.34</v>
      </c>
      <c r="C206">
        <f t="shared" si="12"/>
        <v>5.558437164552168</v>
      </c>
      <c r="D206">
        <f t="shared" si="13"/>
        <v>12272.554664264275</v>
      </c>
      <c r="E206">
        <f t="shared" si="14"/>
        <v>110.78156283544783</v>
      </c>
      <c r="F206">
        <f t="shared" si="15"/>
        <v>2.3278740054210136E-118</v>
      </c>
    </row>
    <row r="207" spans="1:6" x14ac:dyDescent="0.3">
      <c r="A207">
        <v>198</v>
      </c>
      <c r="B207">
        <v>66.05</v>
      </c>
      <c r="C207">
        <f t="shared" si="12"/>
        <v>5.1773139898153229</v>
      </c>
      <c r="D207">
        <f t="shared" si="13"/>
        <v>3705.4839020945328</v>
      </c>
      <c r="E207">
        <f t="shared" si="14"/>
        <v>60.872686010184673</v>
      </c>
      <c r="F207">
        <f t="shared" si="15"/>
        <v>1.9161817612892994E-120</v>
      </c>
    </row>
    <row r="208" spans="1:6" x14ac:dyDescent="0.3">
      <c r="A208">
        <v>199</v>
      </c>
      <c r="B208">
        <v>12.39</v>
      </c>
      <c r="C208">
        <f t="shared" si="12"/>
        <v>4.8184100693759344</v>
      </c>
      <c r="D208">
        <f t="shared" si="13"/>
        <v>57.328974077527754</v>
      </c>
      <c r="E208">
        <f t="shared" si="14"/>
        <v>7.5715899306240662</v>
      </c>
      <c r="F208">
        <f t="shared" si="15"/>
        <v>1.5130196892406357E-122</v>
      </c>
    </row>
    <row r="209" spans="1:6" x14ac:dyDescent="0.3">
      <c r="A209">
        <v>200</v>
      </c>
      <c r="B209">
        <v>94.65</v>
      </c>
      <c r="C209">
        <f t="shared" si="12"/>
        <v>4.4807473862392158</v>
      </c>
      <c r="D209">
        <f t="shared" si="13"/>
        <v>8130.4941169242074</v>
      </c>
      <c r="E209">
        <f t="shared" si="14"/>
        <v>90.16925261376079</v>
      </c>
      <c r="F209">
        <f t="shared" si="15"/>
        <v>1.1459960038579327E-124</v>
      </c>
    </row>
    <row r="210" spans="1:6" x14ac:dyDescent="0.3">
      <c r="A210">
        <v>201</v>
      </c>
      <c r="B210">
        <v>25.9</v>
      </c>
      <c r="C210">
        <f t="shared" si="12"/>
        <v>4.1633661961663764</v>
      </c>
      <c r="D210">
        <f t="shared" si="13"/>
        <v>472.48124912196255</v>
      </c>
      <c r="E210">
        <f t="shared" si="14"/>
        <v>21.736633803833623</v>
      </c>
      <c r="F210">
        <f t="shared" si="15"/>
        <v>8.3263041851473357E-127</v>
      </c>
    </row>
    <row r="211" spans="1:6" x14ac:dyDescent="0.3">
      <c r="A211">
        <v>202</v>
      </c>
      <c r="B211">
        <v>17.72</v>
      </c>
      <c r="C211">
        <f t="shared" si="12"/>
        <v>3.865326751578515</v>
      </c>
      <c r="D211">
        <f t="shared" si="13"/>
        <v>191.95197082052593</v>
      </c>
      <c r="E211">
        <f t="shared" si="14"/>
        <v>13.854673248421484</v>
      </c>
      <c r="F211">
        <f t="shared" si="15"/>
        <v>5.802993561970842E-129</v>
      </c>
    </row>
    <row r="212" spans="1:6" x14ac:dyDescent="0.3">
      <c r="A212">
        <v>203</v>
      </c>
      <c r="B212">
        <v>97.14</v>
      </c>
      <c r="C212">
        <f t="shared" si="12"/>
        <v>3.5857108258295138</v>
      </c>
      <c r="D212">
        <f t="shared" si="13"/>
        <v>8752.4050228843134</v>
      </c>
      <c r="E212">
        <f t="shared" si="14"/>
        <v>93.554289174170492</v>
      </c>
      <c r="F212">
        <f t="shared" si="15"/>
        <v>3.8795606944910504E-131</v>
      </c>
    </row>
    <row r="213" spans="1:6" x14ac:dyDescent="0.3">
      <c r="A213">
        <v>204</v>
      </c>
      <c r="B213">
        <v>38.81</v>
      </c>
      <c r="C213">
        <f t="shared" si="12"/>
        <v>3.3236230448307933</v>
      </c>
      <c r="D213">
        <f t="shared" si="13"/>
        <v>1259.282949404364</v>
      </c>
      <c r="E213">
        <f t="shared" si="14"/>
        <v>35.486376955169206</v>
      </c>
      <c r="F213">
        <f t="shared" si="15"/>
        <v>2.4879615177378827E-133</v>
      </c>
    </row>
    <row r="214" spans="1:6" x14ac:dyDescent="0.3">
      <c r="A214">
        <v>205</v>
      </c>
      <c r="B214">
        <v>18.899999999999999</v>
      </c>
      <c r="C214">
        <f t="shared" si="12"/>
        <v>3.0781920335679978</v>
      </c>
      <c r="D214">
        <f t="shared" si="13"/>
        <v>250.32960732665111</v>
      </c>
      <c r="E214">
        <f t="shared" si="14"/>
        <v>15.821807966432001</v>
      </c>
      <c r="F214">
        <f t="shared" si="15"/>
        <v>1.5305073261184159E-135</v>
      </c>
    </row>
    <row r="215" spans="1:6" x14ac:dyDescent="0.3">
      <c r="A215">
        <v>206</v>
      </c>
      <c r="B215">
        <v>5.39</v>
      </c>
      <c r="C215">
        <f t="shared" si="12"/>
        <v>2.8485713855198731</v>
      </c>
      <c r="D215">
        <f t="shared" si="13"/>
        <v>6.4588594024983754</v>
      </c>
      <c r="E215">
        <f t="shared" si="14"/>
        <v>2.5414286144801266</v>
      </c>
      <c r="F215">
        <f t="shared" si="15"/>
        <v>9.0314568850729472E-138</v>
      </c>
    </row>
    <row r="216" spans="1:6" x14ac:dyDescent="0.3">
      <c r="A216">
        <v>207</v>
      </c>
      <c r="B216">
        <v>70.349999999999994</v>
      </c>
      <c r="C216">
        <f t="shared" si="12"/>
        <v>2.6339404633757253</v>
      </c>
      <c r="D216">
        <f t="shared" si="13"/>
        <v>4585.4647191676431</v>
      </c>
      <c r="E216">
        <f t="shared" si="14"/>
        <v>67.716059536624272</v>
      </c>
      <c r="F216">
        <f t="shared" si="15"/>
        <v>5.1122355886060988E-140</v>
      </c>
    </row>
    <row r="217" spans="1:6" x14ac:dyDescent="0.3">
      <c r="A217">
        <v>208</v>
      </c>
      <c r="B217">
        <v>32.880000000000003</v>
      </c>
      <c r="C217">
        <f t="shared" si="12"/>
        <v>2.4335050397532698</v>
      </c>
      <c r="D217">
        <f t="shared" si="13"/>
        <v>926.9890553643296</v>
      </c>
      <c r="E217">
        <f t="shared" si="14"/>
        <v>30.446494960246731</v>
      </c>
      <c r="F217">
        <f t="shared" si="15"/>
        <v>2.7758407802400739E-142</v>
      </c>
    </row>
    <row r="218" spans="1:6" x14ac:dyDescent="0.3">
      <c r="A218">
        <v>209</v>
      </c>
      <c r="B218">
        <v>36.72</v>
      </c>
      <c r="C218">
        <f t="shared" si="12"/>
        <v>2.246497786847343</v>
      </c>
      <c r="D218">
        <f t="shared" si="13"/>
        <v>1188.422354840241</v>
      </c>
      <c r="E218">
        <f t="shared" si="14"/>
        <v>34.473502213152656</v>
      </c>
      <c r="F218">
        <f t="shared" si="15"/>
        <v>1.4458022300423366E-144</v>
      </c>
    </row>
    <row r="219" spans="1:6" x14ac:dyDescent="0.3">
      <c r="A219">
        <v>210</v>
      </c>
      <c r="B219">
        <v>59.72</v>
      </c>
      <c r="C219">
        <f t="shared" si="12"/>
        <v>2.0721786240956743</v>
      </c>
      <c r="D219">
        <f t="shared" si="13"/>
        <v>3323.2713093881712</v>
      </c>
      <c r="E219">
        <f t="shared" si="14"/>
        <v>57.647821375904321</v>
      </c>
      <c r="F219">
        <f t="shared" si="15"/>
        <v>7.2236030867677323E-147</v>
      </c>
    </row>
    <row r="220" spans="1:6" x14ac:dyDescent="0.3">
      <c r="A220">
        <v>211</v>
      </c>
      <c r="B220">
        <v>31.33</v>
      </c>
      <c r="C220">
        <f t="shared" si="12"/>
        <v>1.9098349330353488</v>
      </c>
      <c r="D220">
        <f t="shared" si="13"/>
        <v>865.54611256744704</v>
      </c>
      <c r="E220">
        <f t="shared" si="14"/>
        <v>29.42016506696465</v>
      </c>
      <c r="F220">
        <f t="shared" si="15"/>
        <v>3.4620194673747282E-149</v>
      </c>
    </row>
    <row r="221" spans="1:6" x14ac:dyDescent="0.3">
      <c r="A221">
        <v>212</v>
      </c>
      <c r="B221">
        <v>45.01</v>
      </c>
      <c r="C221">
        <f t="shared" si="12"/>
        <v>1.7587816485470664</v>
      </c>
      <c r="D221">
        <f t="shared" si="13"/>
        <v>1870.667888885059</v>
      </c>
      <c r="E221">
        <f t="shared" si="14"/>
        <v>43.251218351452934</v>
      </c>
      <c r="F221">
        <f t="shared" si="15"/>
        <v>1.5916067872103307E-151</v>
      </c>
    </row>
    <row r="222" spans="1:6" x14ac:dyDescent="0.3">
      <c r="A222">
        <v>213</v>
      </c>
      <c r="B222">
        <v>44.5</v>
      </c>
      <c r="C222">
        <f t="shared" si="12"/>
        <v>1.6183612356486992</v>
      </c>
      <c r="D222">
        <f t="shared" si="13"/>
        <v>1838.8349431163163</v>
      </c>
      <c r="E222">
        <f t="shared" si="14"/>
        <v>42.881638764351301</v>
      </c>
      <c r="F222">
        <f t="shared" si="15"/>
        <v>7.018958997485286E-154</v>
      </c>
    </row>
    <row r="223" spans="1:6" x14ac:dyDescent="0.3">
      <c r="A223">
        <v>214</v>
      </c>
      <c r="B223">
        <v>42.8</v>
      </c>
      <c r="C223">
        <f t="shared" si="12"/>
        <v>1.4879435609096676</v>
      </c>
      <c r="D223">
        <f t="shared" si="13"/>
        <v>1706.6860072265845</v>
      </c>
      <c r="E223">
        <f t="shared" si="14"/>
        <v>41.312056439090327</v>
      </c>
      <c r="F223">
        <f t="shared" si="15"/>
        <v>2.9692056237718317E-156</v>
      </c>
    </row>
    <row r="224" spans="1:6" x14ac:dyDescent="0.3">
      <c r="A224">
        <v>215</v>
      </c>
      <c r="B224">
        <v>68.900000000000006</v>
      </c>
      <c r="C224">
        <f t="shared" si="12"/>
        <v>1.3669256674182744</v>
      </c>
      <c r="D224">
        <f t="shared" si="13"/>
        <v>4560.7161288100096</v>
      </c>
      <c r="E224">
        <f t="shared" si="14"/>
        <v>67.533074332581734</v>
      </c>
      <c r="F224">
        <f t="shared" si="15"/>
        <v>1.2048652796614668E-158</v>
      </c>
    </row>
    <row r="225" spans="1:6" x14ac:dyDescent="0.3">
      <c r="A225">
        <v>216</v>
      </c>
      <c r="B225">
        <v>36.58</v>
      </c>
      <c r="C225">
        <f t="shared" si="12"/>
        <v>1.2547314620500576</v>
      </c>
      <c r="D225">
        <f t="shared" si="13"/>
        <v>1247.8745972782758</v>
      </c>
      <c r="E225">
        <f t="shared" si="14"/>
        <v>35.325268537949938</v>
      </c>
      <c r="F225">
        <f t="shared" si="15"/>
        <v>4.6899406928826182E-161</v>
      </c>
    </row>
    <row r="226" spans="1:6" x14ac:dyDescent="0.3">
      <c r="A226">
        <v>217</v>
      </c>
      <c r="B226">
        <v>40.97</v>
      </c>
      <c r="C226">
        <f t="shared" si="12"/>
        <v>1.1508113235614714</v>
      </c>
      <c r="D226">
        <f t="shared" si="13"/>
        <v>1585.5677868498103</v>
      </c>
      <c r="E226">
        <f t="shared" si="14"/>
        <v>39.819188676438529</v>
      </c>
      <c r="F226">
        <f t="shared" si="15"/>
        <v>1.7511641518112148E-163</v>
      </c>
    </row>
    <row r="227" spans="1:6" x14ac:dyDescent="0.3">
      <c r="A227">
        <v>218</v>
      </c>
      <c r="B227">
        <v>24.53</v>
      </c>
      <c r="C227">
        <f t="shared" si="12"/>
        <v>1.0546416397744114</v>
      </c>
      <c r="D227">
        <f t="shared" si="13"/>
        <v>551.09245014101361</v>
      </c>
      <c r="E227">
        <f t="shared" si="14"/>
        <v>23.475358360225592</v>
      </c>
      <c r="F227">
        <f t="shared" si="15"/>
        <v>6.2721583125056413E-166</v>
      </c>
    </row>
    <row r="228" spans="1:6" x14ac:dyDescent="0.3">
      <c r="A228">
        <v>219</v>
      </c>
      <c r="B228">
        <v>32.83</v>
      </c>
      <c r="C228">
        <f t="shared" si="12"/>
        <v>0.96572428182789971</v>
      </c>
      <c r="D228">
        <f t="shared" si="13"/>
        <v>1015.3320670436921</v>
      </c>
      <c r="E228">
        <f t="shared" si="14"/>
        <v>31.864275718172099</v>
      </c>
      <c r="F228">
        <f t="shared" si="15"/>
        <v>2.1549530428772557E-168</v>
      </c>
    </row>
    <row r="229" spans="1:6" x14ac:dyDescent="0.3">
      <c r="A229">
        <v>220</v>
      </c>
      <c r="B229">
        <v>7.06</v>
      </c>
      <c r="C229">
        <f t="shared" si="12"/>
        <v>0.88358602315822821</v>
      </c>
      <c r="D229">
        <f t="shared" si="13"/>
        <v>38.148089613326384</v>
      </c>
      <c r="E229">
        <f t="shared" si="14"/>
        <v>6.1764139768417712</v>
      </c>
      <c r="F229">
        <f t="shared" si="15"/>
        <v>7.102140454854745E-171</v>
      </c>
    </row>
    <row r="230" spans="1:6" x14ac:dyDescent="0.3">
      <c r="A230">
        <v>221</v>
      </c>
      <c r="B230">
        <v>70.14</v>
      </c>
      <c r="C230">
        <f t="shared" si="12"/>
        <v>0.80777791053231285</v>
      </c>
      <c r="D230">
        <f t="shared" si="13"/>
        <v>4806.9570198632719</v>
      </c>
      <c r="E230">
        <f t="shared" si="14"/>
        <v>69.332222089467692</v>
      </c>
      <c r="F230">
        <f t="shared" si="15"/>
        <v>2.2452843465233511E-173</v>
      </c>
    </row>
    <row r="231" spans="1:6" x14ac:dyDescent="0.3">
      <c r="A231">
        <v>222</v>
      </c>
      <c r="B231">
        <v>57.65</v>
      </c>
      <c r="C231">
        <f t="shared" si="12"/>
        <v>0.73787459410500111</v>
      </c>
      <c r="D231">
        <f t="shared" si="13"/>
        <v>3238.9900182163187</v>
      </c>
      <c r="E231">
        <f t="shared" si="14"/>
        <v>56.912125405894997</v>
      </c>
      <c r="F231">
        <f t="shared" si="15"/>
        <v>6.8090117943996902E-176</v>
      </c>
    </row>
    <row r="232" spans="1:6" x14ac:dyDescent="0.3">
      <c r="A232">
        <v>223</v>
      </c>
      <c r="B232">
        <v>19.82</v>
      </c>
      <c r="C232">
        <f t="shared" si="12"/>
        <v>0.67347362310372616</v>
      </c>
      <c r="D232">
        <f t="shared" si="13"/>
        <v>366.5894723011848</v>
      </c>
      <c r="E232">
        <f t="shared" si="14"/>
        <v>19.146526376896276</v>
      </c>
      <c r="F232">
        <f t="shared" si="15"/>
        <v>1.9807399926919675E-178</v>
      </c>
    </row>
    <row r="233" spans="1:6" x14ac:dyDescent="0.3">
      <c r="A233">
        <v>224</v>
      </c>
      <c r="B233">
        <v>32.29</v>
      </c>
      <c r="C233">
        <f t="shared" si="12"/>
        <v>0.61419471336667986</v>
      </c>
      <c r="D233">
        <f t="shared" si="13"/>
        <v>1003.3566405567074</v>
      </c>
      <c r="E233">
        <f t="shared" si="14"/>
        <v>31.67580528663332</v>
      </c>
      <c r="F233">
        <f t="shared" si="15"/>
        <v>5.5271531756186639E-181</v>
      </c>
    </row>
    <row r="234" spans="1:6" x14ac:dyDescent="0.3">
      <c r="A234">
        <v>225</v>
      </c>
      <c r="B234">
        <v>34.590000000000003</v>
      </c>
      <c r="C234">
        <f t="shared" si="12"/>
        <v>0.55967899257725517</v>
      </c>
      <c r="D234">
        <f t="shared" si="13"/>
        <v>1158.0627478682381</v>
      </c>
      <c r="E234">
        <f t="shared" si="14"/>
        <v>34.030321007422749</v>
      </c>
      <c r="F234">
        <f t="shared" si="15"/>
        <v>1.4794700459211258E-183</v>
      </c>
    </row>
    <row r="235" spans="1:6" x14ac:dyDescent="0.3">
      <c r="A235">
        <v>226</v>
      </c>
      <c r="B235">
        <v>10.14</v>
      </c>
      <c r="C235">
        <f t="shared" si="12"/>
        <v>0.50958822865097042</v>
      </c>
      <c r="D235">
        <f t="shared" si="13"/>
        <v>92.744830885737954</v>
      </c>
      <c r="E235">
        <f t="shared" si="14"/>
        <v>9.6304117713490296</v>
      </c>
      <c r="F235">
        <f t="shared" si="15"/>
        <v>3.7987568735924441E-186</v>
      </c>
    </row>
    <row r="236" spans="1:6" x14ac:dyDescent="0.3">
      <c r="A236">
        <v>227</v>
      </c>
      <c r="B236">
        <v>36.03</v>
      </c>
      <c r="C236">
        <f t="shared" si="12"/>
        <v>0.46360404634445285</v>
      </c>
      <c r="D236">
        <f t="shared" si="13"/>
        <v>1264.968521132206</v>
      </c>
      <c r="E236">
        <f t="shared" si="14"/>
        <v>35.566395953655551</v>
      </c>
      <c r="F236">
        <f t="shared" si="15"/>
        <v>9.3563717132917673E-189</v>
      </c>
    </row>
    <row r="237" spans="1:6" x14ac:dyDescent="0.3">
      <c r="A237">
        <v>228</v>
      </c>
      <c r="B237">
        <v>59</v>
      </c>
      <c r="C237">
        <f t="shared" si="12"/>
        <v>0.4214271367720322</v>
      </c>
      <c r="D237">
        <f t="shared" si="13"/>
        <v>3431.4491986925082</v>
      </c>
      <c r="E237">
        <f t="shared" si="14"/>
        <v>58.578572863227969</v>
      </c>
      <c r="F237">
        <f t="shared" si="15"/>
        <v>2.2105690324608257E-191</v>
      </c>
    </row>
    <row r="238" spans="1:6" x14ac:dyDescent="0.3">
      <c r="A238">
        <v>229</v>
      </c>
      <c r="B238">
        <v>40.57</v>
      </c>
      <c r="C238">
        <f t="shared" si="12"/>
        <v>0.38277646413649347</v>
      </c>
      <c r="D238">
        <f t="shared" si="13"/>
        <v>1615.0129355214619</v>
      </c>
      <c r="E238">
        <f t="shared" si="14"/>
        <v>40.187223535863509</v>
      </c>
      <c r="F238">
        <f t="shared" si="15"/>
        <v>5.0099263604575256E-194</v>
      </c>
    </row>
    <row r="239" spans="1:6" x14ac:dyDescent="0.3">
      <c r="A239">
        <v>230</v>
      </c>
      <c r="B239">
        <v>24.34</v>
      </c>
      <c r="C239">
        <f t="shared" si="12"/>
        <v>0.34738847360878916</v>
      </c>
      <c r="D239">
        <f t="shared" si="13"/>
        <v>575.64540785632039</v>
      </c>
      <c r="E239">
        <f t="shared" si="14"/>
        <v>23.992611526391212</v>
      </c>
      <c r="F239">
        <f t="shared" si="15"/>
        <v>1.0891538952267672E-196</v>
      </c>
    </row>
    <row r="240" spans="1:6" x14ac:dyDescent="0.3">
      <c r="A240">
        <v>231</v>
      </c>
      <c r="B240">
        <v>21.27</v>
      </c>
      <c r="C240">
        <f t="shared" si="12"/>
        <v>0.31501630392892765</v>
      </c>
      <c r="D240">
        <f t="shared" si="13"/>
        <v>439.11134170260442</v>
      </c>
      <c r="E240">
        <f t="shared" si="14"/>
        <v>20.954983696071071</v>
      </c>
      <c r="F240">
        <f t="shared" si="15"/>
        <v>2.2713172632895993E-199</v>
      </c>
    </row>
    <row r="241" spans="1:6" x14ac:dyDescent="0.3">
      <c r="A241">
        <v>232</v>
      </c>
      <c r="B241">
        <v>20.93</v>
      </c>
      <c r="C241">
        <f t="shared" si="12"/>
        <v>0.28542900794853204</v>
      </c>
      <c r="D241">
        <f t="shared" si="13"/>
        <v>426.19831144585288</v>
      </c>
      <c r="E241">
        <f t="shared" si="14"/>
        <v>20.644570992051467</v>
      </c>
      <c r="F241">
        <f t="shared" si="15"/>
        <v>4.5435676704797278E-202</v>
      </c>
    </row>
    <row r="242" spans="1:6" x14ac:dyDescent="0.3">
      <c r="A242">
        <v>233</v>
      </c>
      <c r="B242">
        <v>41.65</v>
      </c>
      <c r="C242">
        <f t="shared" si="12"/>
        <v>0.25841078399618983</v>
      </c>
      <c r="D242">
        <f t="shared" si="13"/>
        <v>1713.2636578264028</v>
      </c>
      <c r="E242">
        <f t="shared" si="14"/>
        <v>41.391589216003808</v>
      </c>
      <c r="F242">
        <f t="shared" si="15"/>
        <v>8.7186018572421619E-205</v>
      </c>
    </row>
    <row r="243" spans="1:6" x14ac:dyDescent="0.3">
      <c r="A243">
        <v>234</v>
      </c>
      <c r="B243">
        <v>58.87</v>
      </c>
      <c r="C243">
        <f t="shared" si="12"/>
        <v>0.23376022062084681</v>
      </c>
      <c r="D243">
        <f t="shared" si="13"/>
        <v>3438.2086154648464</v>
      </c>
      <c r="E243">
        <f t="shared" si="14"/>
        <v>58.636239779379153</v>
      </c>
      <c r="F243">
        <f t="shared" si="15"/>
        <v>1.6048237272880737E-207</v>
      </c>
    </row>
    <row r="244" spans="1:6" x14ac:dyDescent="0.3">
      <c r="A244">
        <v>235</v>
      </c>
      <c r="B244">
        <v>-0.44</v>
      </c>
      <c r="C244">
        <f t="shared" si="12"/>
        <v>0.21128955695723717</v>
      </c>
      <c r="D244">
        <f t="shared" si="13"/>
        <v>0.42417808700155435</v>
      </c>
      <c r="E244">
        <f t="shared" si="14"/>
        <v>-0.65128955695723723</v>
      </c>
      <c r="F244">
        <f t="shared" si="15"/>
        <v>2.8335995439640796E-210</v>
      </c>
    </row>
    <row r="245" spans="1:6" x14ac:dyDescent="0.3">
      <c r="A245">
        <v>236</v>
      </c>
      <c r="B245">
        <v>5.53</v>
      </c>
      <c r="C245">
        <f t="shared" si="12"/>
        <v>0.19082396066140117</v>
      </c>
      <c r="D245">
        <f t="shared" si="13"/>
        <v>28.50680077904741</v>
      </c>
      <c r="E245">
        <f t="shared" si="14"/>
        <v>5.3391760393385992</v>
      </c>
      <c r="F245">
        <f t="shared" si="15"/>
        <v>4.79932607001071E-213</v>
      </c>
    </row>
    <row r="246" spans="1:6" x14ac:dyDescent="0.3">
      <c r="A246">
        <v>237</v>
      </c>
      <c r="B246">
        <v>90.85</v>
      </c>
      <c r="C246">
        <f t="shared" si="12"/>
        <v>0.17220082508438983</v>
      </c>
      <c r="D246">
        <f t="shared" si="13"/>
        <v>8222.4632632063258</v>
      </c>
      <c r="E246">
        <f t="shared" si="14"/>
        <v>90.677799174915606</v>
      </c>
      <c r="F246">
        <f t="shared" si="15"/>
        <v>7.7974515809416929E-216</v>
      </c>
    </row>
    <row r="247" spans="1:6" x14ac:dyDescent="0.3">
      <c r="A247">
        <v>238</v>
      </c>
      <c r="B247">
        <v>66.13</v>
      </c>
      <c r="C247">
        <f t="shared" si="12"/>
        <v>0.15526908708870091</v>
      </c>
      <c r="D247">
        <f t="shared" si="13"/>
        <v>4352.665119031054</v>
      </c>
      <c r="E247">
        <f t="shared" si="14"/>
        <v>65.974730912911298</v>
      </c>
      <c r="F247">
        <f t="shared" si="15"/>
        <v>1.2152223886185641E-218</v>
      </c>
    </row>
    <row r="248" spans="1:6" x14ac:dyDescent="0.3">
      <c r="A248">
        <v>239</v>
      </c>
      <c r="B248">
        <v>10.68</v>
      </c>
      <c r="C248">
        <f t="shared" si="12"/>
        <v>0.13988856666507757</v>
      </c>
      <c r="D248">
        <f t="shared" si="13"/>
        <v>111.09394902711753</v>
      </c>
      <c r="E248">
        <f t="shared" si="14"/>
        <v>10.540111433334921</v>
      </c>
      <c r="F248">
        <f t="shared" si="15"/>
        <v>1.8167262180324761E-221</v>
      </c>
    </row>
    <row r="249" spans="1:6" x14ac:dyDescent="0.3">
      <c r="A249">
        <v>240</v>
      </c>
      <c r="B249">
        <v>31.68</v>
      </c>
      <c r="C249">
        <f t="shared" si="12"/>
        <v>0.12592932927716571</v>
      </c>
      <c r="D249">
        <f t="shared" si="13"/>
        <v>995.65937589297096</v>
      </c>
      <c r="E249">
        <f t="shared" si="14"/>
        <v>31.554070670722833</v>
      </c>
      <c r="F249">
        <f t="shared" si="15"/>
        <v>2.6052766761191555E-224</v>
      </c>
    </row>
    <row r="250" spans="1:6" x14ac:dyDescent="0.3">
      <c r="A250">
        <v>241</v>
      </c>
      <c r="B250">
        <v>9.6300000000000008</v>
      </c>
      <c r="C250">
        <f t="shared" si="12"/>
        <v>0.11327107164811674</v>
      </c>
      <c r="D250">
        <f t="shared" si="13"/>
        <v>90.568129495729607</v>
      </c>
      <c r="E250">
        <f t="shared" si="14"/>
        <v>9.5167289283518848</v>
      </c>
      <c r="F250">
        <f t="shared" si="15"/>
        <v>3.5838420864935361E-227</v>
      </c>
    </row>
    <row r="251" spans="1:6" x14ac:dyDescent="0.3">
      <c r="A251">
        <v>242</v>
      </c>
      <c r="B251">
        <v>74.37</v>
      </c>
      <c r="C251">
        <f t="shared" si="12"/>
        <v>0.10180253150638076</v>
      </c>
      <c r="D251">
        <f t="shared" si="13"/>
        <v>5515.7651552191628</v>
      </c>
      <c r="E251">
        <f t="shared" si="14"/>
        <v>74.268197468493625</v>
      </c>
      <c r="F251">
        <f t="shared" si="15"/>
        <v>4.7290567441471871E-230</v>
      </c>
    </row>
    <row r="252" spans="1:6" x14ac:dyDescent="0.3">
      <c r="A252">
        <v>243</v>
      </c>
      <c r="B252">
        <v>51.53</v>
      </c>
      <c r="C252">
        <f t="shared" si="12"/>
        <v>9.1420921627401161E-2</v>
      </c>
      <c r="D252">
        <f t="shared" si="13"/>
        <v>2645.9274176019912</v>
      </c>
      <c r="E252">
        <f t="shared" si="14"/>
        <v>51.438579078372598</v>
      </c>
      <c r="F252">
        <f t="shared" si="15"/>
        <v>5.9859189365892706E-233</v>
      </c>
    </row>
    <row r="253" spans="1:6" x14ac:dyDescent="0.3">
      <c r="A253">
        <v>244</v>
      </c>
      <c r="B253">
        <v>29.19</v>
      </c>
      <c r="C253">
        <f t="shared" si="12"/>
        <v>8.2031388343321604E-2</v>
      </c>
      <c r="D253">
        <f t="shared" si="13"/>
        <v>847.27383669719052</v>
      </c>
      <c r="E253">
        <f t="shared" si="14"/>
        <v>29.10796861165668</v>
      </c>
      <c r="F253">
        <f t="shared" si="15"/>
        <v>7.2680479406897551E-236</v>
      </c>
    </row>
    <row r="254" spans="1:6" x14ac:dyDescent="0.3">
      <c r="A254">
        <v>245</v>
      </c>
      <c r="B254">
        <v>51.16</v>
      </c>
      <c r="C254">
        <f t="shared" si="12"/>
        <v>7.3546494543683991E-2</v>
      </c>
      <c r="D254">
        <f t="shared" si="13"/>
        <v>2609.8257317651496</v>
      </c>
      <c r="E254">
        <f t="shared" si="14"/>
        <v>51.086453505456312</v>
      </c>
      <c r="F254">
        <f t="shared" si="15"/>
        <v>8.4651641007573019E-239</v>
      </c>
    </row>
    <row r="255" spans="1:6" x14ac:dyDescent="0.3">
      <c r="A255">
        <v>246</v>
      </c>
      <c r="B255">
        <v>45.48</v>
      </c>
      <c r="C255">
        <f t="shared" si="12"/>
        <v>6.5885727055928697E-2</v>
      </c>
      <c r="D255">
        <f t="shared" si="13"/>
        <v>2062.4417751960223</v>
      </c>
      <c r="E255">
        <f t="shared" si="14"/>
        <v>45.414114272944069</v>
      </c>
      <c r="F255">
        <f t="shared" si="15"/>
        <v>9.4576584455785229E-242</v>
      </c>
    </row>
    <row r="256" spans="1:6" x14ac:dyDescent="0.3">
      <c r="A256">
        <v>247</v>
      </c>
      <c r="B256">
        <v>51.51</v>
      </c>
      <c r="C256">
        <f t="shared" si="12"/>
        <v>5.8975028174685695E-2</v>
      </c>
      <c r="D256">
        <f t="shared" si="13"/>
        <v>2647.2079706513919</v>
      </c>
      <c r="E256">
        <f t="shared" si="14"/>
        <v>51.451024971825312</v>
      </c>
      <c r="F256">
        <f t="shared" si="15"/>
        <v>1.0135904645993831E-244</v>
      </c>
    </row>
    <row r="257" spans="1:6" x14ac:dyDescent="0.3">
      <c r="A257">
        <v>248</v>
      </c>
      <c r="B257">
        <v>29.56</v>
      </c>
      <c r="C257">
        <f t="shared" si="12"/>
        <v>5.2746351002753211E-2</v>
      </c>
      <c r="D257">
        <f t="shared" si="13"/>
        <v>870.67801790626129</v>
      </c>
      <c r="E257">
        <f t="shared" si="14"/>
        <v>29.507253648997246</v>
      </c>
      <c r="F257">
        <f t="shared" si="15"/>
        <v>1.0420103981335093E-247</v>
      </c>
    </row>
    <row r="258" spans="1:6" x14ac:dyDescent="0.3">
      <c r="A258">
        <v>249</v>
      </c>
      <c r="B258">
        <v>45.82</v>
      </c>
      <c r="C258">
        <f t="shared" si="12"/>
        <v>4.7137238173602887E-2</v>
      </c>
      <c r="D258">
        <f t="shared" si="13"/>
        <v>2095.1549654129935</v>
      </c>
      <c r="E258">
        <f t="shared" si="14"/>
        <v>45.772862761826396</v>
      </c>
      <c r="F258">
        <f t="shared" si="15"/>
        <v>1.027571937545003E-250</v>
      </c>
    </row>
    <row r="259" spans="1:6" x14ac:dyDescent="0.3">
      <c r="A259">
        <v>250</v>
      </c>
      <c r="B259">
        <v>36.909999999999997</v>
      </c>
      <c r="C259">
        <f t="shared" si="12"/>
        <v>4.2090423444524801E-2</v>
      </c>
      <c r="D259">
        <f t="shared" si="13"/>
        <v>1359.2427565450705</v>
      </c>
      <c r="E259">
        <f t="shared" si="14"/>
        <v>36.867909576555469</v>
      </c>
      <c r="F259">
        <f t="shared" si="15"/>
        <v>9.7203759923697949E-254</v>
      </c>
    </row>
    <row r="260" spans="1:6" x14ac:dyDescent="0.3">
      <c r="A260">
        <v>251</v>
      </c>
      <c r="B260">
        <v>16.43</v>
      </c>
      <c r="C260">
        <f t="shared" si="12"/>
        <v>3.7553455580400866E-2</v>
      </c>
      <c r="D260">
        <f t="shared" si="13"/>
        <v>268.71230371165404</v>
      </c>
      <c r="E260">
        <f t="shared" si="14"/>
        <v>16.392446544419599</v>
      </c>
      <c r="F260">
        <f t="shared" si="15"/>
        <v>8.8203240090900289E-257</v>
      </c>
    </row>
    <row r="261" spans="1:6" x14ac:dyDescent="0.3">
      <c r="A261">
        <v>252</v>
      </c>
      <c r="B261">
        <v>36.049999999999997</v>
      </c>
      <c r="C261">
        <f t="shared" si="12"/>
        <v>3.3478343889825367E-2</v>
      </c>
      <c r="D261">
        <f t="shared" si="13"/>
        <v>1297.1898322050529</v>
      </c>
      <c r="E261">
        <f t="shared" si="14"/>
        <v>36.016521656110172</v>
      </c>
      <c r="F261">
        <f t="shared" si="15"/>
        <v>7.6774440451472965E-260</v>
      </c>
    </row>
    <row r="262" spans="1:6" x14ac:dyDescent="0.3">
      <c r="A262">
        <v>253</v>
      </c>
      <c r="B262">
        <v>30.57</v>
      </c>
      <c r="C262">
        <f t="shared" si="12"/>
        <v>2.9821224727134204E-2</v>
      </c>
      <c r="D262">
        <f t="shared" si="13"/>
        <v>932.70251962562736</v>
      </c>
      <c r="E262">
        <f t="shared" si="14"/>
        <v>30.540178775272867</v>
      </c>
      <c r="F262">
        <f t="shared" si="15"/>
        <v>6.4103158244162482E-263</v>
      </c>
    </row>
    <row r="263" spans="1:6" x14ac:dyDescent="0.3">
      <c r="A263">
        <v>254</v>
      </c>
      <c r="B263">
        <v>5.46</v>
      </c>
      <c r="C263">
        <f t="shared" si="12"/>
        <v>2.6542048235106013E-2</v>
      </c>
      <c r="D263">
        <f t="shared" si="13"/>
        <v>29.522465313597159</v>
      </c>
      <c r="E263">
        <f t="shared" si="14"/>
        <v>5.4334579517648942</v>
      </c>
      <c r="F263">
        <f t="shared" si="15"/>
        <v>5.1342006821150043E-266</v>
      </c>
    </row>
    <row r="264" spans="1:6" x14ac:dyDescent="0.3">
      <c r="A264">
        <v>255</v>
      </c>
      <c r="B264">
        <v>18.16</v>
      </c>
      <c r="C264">
        <f t="shared" si="12"/>
        <v>2.3604284572932174E-2</v>
      </c>
      <c r="D264">
        <f t="shared" si="13"/>
        <v>328.92884954656125</v>
      </c>
      <c r="E264">
        <f t="shared" si="14"/>
        <v>18.136395715427067</v>
      </c>
      <c r="F264">
        <f t="shared" si="15"/>
        <v>3.944544858205476E-269</v>
      </c>
    </row>
    <row r="265" spans="1:6" x14ac:dyDescent="0.3">
      <c r="A265">
        <v>256</v>
      </c>
      <c r="B265">
        <v>35.270000000000003</v>
      </c>
      <c r="C265">
        <f t="shared" ref="C265:C296" si="16">$J$2*EXP(-(($A265-$J$3)^2)/(2*$J$4^2))+$J$7</f>
        <v>2.0974648851781904E-2</v>
      </c>
      <c r="D265">
        <f t="shared" si="13"/>
        <v>1242.4937882058898</v>
      </c>
      <c r="E265">
        <f t="shared" si="14"/>
        <v>35.249025351148219</v>
      </c>
      <c r="F265">
        <f t="shared" si="15"/>
        <v>2.907043996713908E-272</v>
      </c>
    </row>
    <row r="266" spans="1:6" x14ac:dyDescent="0.3">
      <c r="A266">
        <v>257</v>
      </c>
      <c r="B266">
        <v>52.05</v>
      </c>
      <c r="C266">
        <f t="shared" si="16"/>
        <v>1.8622843985216655E-2</v>
      </c>
      <c r="D266">
        <f t="shared" ref="D266:D296" si="17">(C266-B266)^2</f>
        <v>2707.2642087514564</v>
      </c>
      <c r="E266">
        <f t="shared" ref="E266:E296" si="18">B266-C266+0</f>
        <v>52.031377156014777</v>
      </c>
      <c r="F266">
        <f t="shared" ref="F266:F296" si="19">$D$2*EXP(-(($A266-$D$3)^2)/(2*$D$4^2))+$E$2*EXP(-(($A266-$E$3)^2)/(2*$E$4^2))+$C$2*EXP(-(($A266-$C$3)^2)/(2*$C$4^2))+$B$2*EXP(-(($A266-$B$3)^2)/(2*$B$4^2))</f>
        <v>2.055118913380323E-275</v>
      </c>
    </row>
    <row r="267" spans="1:6" x14ac:dyDescent="0.3">
      <c r="A267">
        <v>258</v>
      </c>
      <c r="B267">
        <v>62.32</v>
      </c>
      <c r="C267">
        <f t="shared" si="16"/>
        <v>1.6521320653146335E-2</v>
      </c>
      <c r="D267">
        <f t="shared" si="17"/>
        <v>3881.7234555478281</v>
      </c>
      <c r="E267">
        <f t="shared" si="18"/>
        <v>62.303478679346853</v>
      </c>
      <c r="F267">
        <f t="shared" si="19"/>
        <v>1.3936475435873875E-278</v>
      </c>
    </row>
    <row r="268" spans="1:6" x14ac:dyDescent="0.3">
      <c r="A268">
        <v>259</v>
      </c>
      <c r="B268">
        <v>56.23</v>
      </c>
      <c r="C268">
        <f t="shared" si="16"/>
        <v>1.4645053575309187E-2</v>
      </c>
      <c r="D268">
        <f t="shared" si="17"/>
        <v>3160.166131752515</v>
      </c>
      <c r="E268">
        <f t="shared" si="18"/>
        <v>56.215354946424689</v>
      </c>
      <c r="F268">
        <f t="shared" si="19"/>
        <v>9.0656635513756068E-282</v>
      </c>
    </row>
    <row r="269" spans="1:6" x14ac:dyDescent="0.3">
      <c r="A269">
        <v>260</v>
      </c>
      <c r="B269">
        <v>41.92</v>
      </c>
      <c r="C269">
        <f t="shared" si="16"/>
        <v>1.2971333292768443E-2</v>
      </c>
      <c r="D269">
        <f t="shared" si="17"/>
        <v>1756.1990516722219</v>
      </c>
      <c r="E269">
        <f t="shared" si="18"/>
        <v>41.907028666707234</v>
      </c>
      <c r="F269">
        <f t="shared" si="19"/>
        <v>5.656878970448445E-285</v>
      </c>
    </row>
    <row r="270" spans="1:6" x14ac:dyDescent="0.3">
      <c r="A270">
        <v>261</v>
      </c>
      <c r="B270">
        <v>35.26</v>
      </c>
      <c r="C270">
        <f t="shared" si="16"/>
        <v>1.1479572663050764E-2</v>
      </c>
      <c r="D270">
        <f t="shared" si="17"/>
        <v>1242.4581923163901</v>
      </c>
      <c r="E270">
        <f t="shared" si="18"/>
        <v>35.248520427336949</v>
      </c>
      <c r="F270">
        <f t="shared" si="19"/>
        <v>3.3859833867194086E-288</v>
      </c>
    </row>
    <row r="271" spans="1:6" x14ac:dyDescent="0.3">
      <c r="A271">
        <v>262</v>
      </c>
      <c r="B271">
        <v>13.6</v>
      </c>
      <c r="C271">
        <f t="shared" si="16"/>
        <v>1.0151127285734802E-2</v>
      </c>
      <c r="D271">
        <f t="shared" si="17"/>
        <v>184.68399238321319</v>
      </c>
      <c r="E271">
        <f t="shared" si="18"/>
        <v>13.589848872714265</v>
      </c>
      <c r="F271">
        <f t="shared" si="19"/>
        <v>1.9441215077469681E-291</v>
      </c>
    </row>
    <row r="272" spans="1:6" x14ac:dyDescent="0.3">
      <c r="A272">
        <v>263</v>
      </c>
      <c r="B272">
        <v>69.72</v>
      </c>
      <c r="C272">
        <f t="shared" si="16"/>
        <v>8.9691290899998784E-3</v>
      </c>
      <c r="D272">
        <f t="shared" si="17"/>
        <v>4859.6278250849664</v>
      </c>
      <c r="E272">
        <f t="shared" si="18"/>
        <v>69.711030870909994</v>
      </c>
      <c r="F272">
        <f t="shared" si="19"/>
        <v>1.0707612177342738E-294</v>
      </c>
    </row>
    <row r="273" spans="1:6" x14ac:dyDescent="0.3">
      <c r="A273">
        <v>264</v>
      </c>
      <c r="B273">
        <v>65.849999999999994</v>
      </c>
      <c r="C273">
        <f t="shared" si="16"/>
        <v>7.9183323333596421E-3</v>
      </c>
      <c r="D273">
        <f t="shared" si="17"/>
        <v>4335.1797183316821</v>
      </c>
      <c r="E273">
        <f t="shared" si="18"/>
        <v>65.842081667666633</v>
      </c>
      <c r="F273">
        <f t="shared" si="19"/>
        <v>5.6570824321209558E-298</v>
      </c>
    </row>
    <row r="274" spans="1:6" x14ac:dyDescent="0.3">
      <c r="A274">
        <v>265</v>
      </c>
      <c r="B274">
        <v>34.76</v>
      </c>
      <c r="C274">
        <f t="shared" si="16"/>
        <v>6.9849712810705466E-3</v>
      </c>
      <c r="D274">
        <f t="shared" si="17"/>
        <v>1207.7720535863637</v>
      </c>
      <c r="E274">
        <f t="shared" si="18"/>
        <v>34.753015028718927</v>
      </c>
      <c r="F274">
        <f t="shared" si="19"/>
        <v>2.8669692003175412E-301</v>
      </c>
    </row>
    <row r="275" spans="1:6" x14ac:dyDescent="0.3">
      <c r="A275">
        <v>266</v>
      </c>
      <c r="B275">
        <v>15.72</v>
      </c>
      <c r="C275">
        <f t="shared" si="16"/>
        <v>6.1566288580839736E-3</v>
      </c>
      <c r="D275">
        <f t="shared" si="17"/>
        <v>246.92487349278073</v>
      </c>
      <c r="E275">
        <f t="shared" si="18"/>
        <v>15.713843371141916</v>
      </c>
      <c r="F275">
        <f t="shared" si="19"/>
        <v>1.3937477963806508E-304</v>
      </c>
    </row>
    <row r="276" spans="1:6" x14ac:dyDescent="0.3">
      <c r="A276">
        <v>267</v>
      </c>
      <c r="B276">
        <v>43.96</v>
      </c>
      <c r="C276">
        <f t="shared" si="16"/>
        <v>5.4221155895060619E-3</v>
      </c>
      <c r="D276">
        <f t="shared" si="17"/>
        <v>1932.0049169967083</v>
      </c>
      <c r="E276">
        <f t="shared" si="18"/>
        <v>43.954577884410497</v>
      </c>
      <c r="F276">
        <f t="shared" si="19"/>
        <v>6.4994410075055121E-308</v>
      </c>
    </row>
    <row r="277" spans="1:6" x14ac:dyDescent="0.3">
      <c r="A277">
        <v>268</v>
      </c>
      <c r="B277">
        <v>50.64</v>
      </c>
      <c r="C277">
        <f t="shared" si="16"/>
        <v>4.7713581709757803E-3</v>
      </c>
      <c r="D277">
        <f t="shared" si="17"/>
        <v>2563.9263796103023</v>
      </c>
      <c r="E277">
        <f t="shared" si="18"/>
        <v>50.635228641829023</v>
      </c>
      <c r="F277">
        <f t="shared" si="19"/>
        <v>0</v>
      </c>
    </row>
    <row r="278" spans="1:6" x14ac:dyDescent="0.3">
      <c r="A278">
        <v>269</v>
      </c>
      <c r="B278">
        <v>17.02</v>
      </c>
      <c r="C278">
        <f t="shared" si="16"/>
        <v>4.1952970368343938E-3</v>
      </c>
      <c r="D278">
        <f t="shared" si="17"/>
        <v>289.53760968938337</v>
      </c>
      <c r="E278">
        <f t="shared" si="18"/>
        <v>17.015804702963166</v>
      </c>
      <c r="F278">
        <f t="shared" si="19"/>
        <v>0</v>
      </c>
    </row>
    <row r="279" spans="1:6" x14ac:dyDescent="0.3">
      <c r="A279">
        <v>270</v>
      </c>
      <c r="B279">
        <v>47.67</v>
      </c>
      <c r="C279">
        <f t="shared" si="16"/>
        <v>3.6857923211388909E-3</v>
      </c>
      <c r="D279">
        <f t="shared" si="17"/>
        <v>2272.0775101451682</v>
      </c>
      <c r="E279">
        <f t="shared" si="18"/>
        <v>47.666314207678866</v>
      </c>
      <c r="F279">
        <f t="shared" si="19"/>
        <v>0</v>
      </c>
    </row>
    <row r="280" spans="1:6" x14ac:dyDescent="0.3">
      <c r="A280">
        <v>271</v>
      </c>
      <c r="B280">
        <v>29.02</v>
      </c>
      <c r="C280">
        <f t="shared" si="16"/>
        <v>3.2355376341949428E-3</v>
      </c>
      <c r="D280">
        <f t="shared" si="17"/>
        <v>841.97261986441515</v>
      </c>
      <c r="E280">
        <f t="shared" si="18"/>
        <v>29.016764462365806</v>
      </c>
      <c r="F280">
        <f t="shared" si="19"/>
        <v>0</v>
      </c>
    </row>
    <row r="281" spans="1:6" x14ac:dyDescent="0.3">
      <c r="A281">
        <v>272</v>
      </c>
      <c r="B281">
        <v>20.47</v>
      </c>
      <c r="C281">
        <f t="shared" si="16"/>
        <v>2.8379811051102133E-3</v>
      </c>
      <c r="D281">
        <f t="shared" si="17"/>
        <v>418.90472110769355</v>
      </c>
      <c r="E281">
        <f t="shared" si="18"/>
        <v>20.467162018894889</v>
      </c>
      <c r="F281">
        <f t="shared" si="19"/>
        <v>0</v>
      </c>
    </row>
    <row r="282" spans="1:6" x14ac:dyDescent="0.3">
      <c r="A282">
        <v>273</v>
      </c>
      <c r="B282">
        <v>49.6</v>
      </c>
      <c r="C282">
        <f t="shared" si="16"/>
        <v>2.4872531686810115E-3</v>
      </c>
      <c r="D282">
        <f t="shared" si="17"/>
        <v>2459.9132706720952</v>
      </c>
      <c r="E282">
        <f t="shared" si="18"/>
        <v>49.59751274683132</v>
      </c>
      <c r="F282">
        <f t="shared" si="19"/>
        <v>0</v>
      </c>
    </row>
    <row r="283" spans="1:6" x14ac:dyDescent="0.3">
      <c r="A283">
        <v>274</v>
      </c>
      <c r="B283">
        <v>53.76</v>
      </c>
      <c r="C283">
        <f t="shared" si="16"/>
        <v>2.1781006025359618E-3</v>
      </c>
      <c r="D283">
        <f t="shared" si="17"/>
        <v>2889.9034153673374</v>
      </c>
      <c r="E283">
        <f t="shared" si="18"/>
        <v>53.757821899397463</v>
      </c>
      <c r="F283">
        <f t="shared" si="19"/>
        <v>0</v>
      </c>
    </row>
    <row r="284" spans="1:6" x14ac:dyDescent="0.3">
      <c r="A284">
        <v>275</v>
      </c>
      <c r="B284">
        <v>17.3</v>
      </c>
      <c r="C284">
        <f t="shared" si="16"/>
        <v>1.9058263477045097E-3</v>
      </c>
      <c r="D284">
        <f t="shared" si="17"/>
        <v>299.22406204054346</v>
      </c>
      <c r="E284">
        <f t="shared" si="18"/>
        <v>17.298094173652295</v>
      </c>
      <c r="F284">
        <f t="shared" si="19"/>
        <v>0</v>
      </c>
    </row>
    <row r="285" spans="1:6" x14ac:dyDescent="0.3">
      <c r="A285">
        <v>276</v>
      </c>
      <c r="B285">
        <v>41.72</v>
      </c>
      <c r="C285">
        <f t="shared" si="16"/>
        <v>1.6662346725150128E-3</v>
      </c>
      <c r="D285">
        <f t="shared" si="17"/>
        <v>1740.4193721552633</v>
      </c>
      <c r="E285">
        <f t="shared" si="18"/>
        <v>41.718333765327486</v>
      </c>
      <c r="F285">
        <f t="shared" si="19"/>
        <v>0</v>
      </c>
    </row>
    <row r="286" spans="1:6" x14ac:dyDescent="0.3">
      <c r="A286">
        <v>277</v>
      </c>
      <c r="B286">
        <v>28.47</v>
      </c>
      <c r="C286">
        <f t="shared" si="16"/>
        <v>1.4555812658358391E-3</v>
      </c>
      <c r="D286">
        <f t="shared" si="17"/>
        <v>810.45802132144001</v>
      </c>
      <c r="E286">
        <f t="shared" si="18"/>
        <v>28.468544418734162</v>
      </c>
      <c r="F286">
        <f t="shared" si="19"/>
        <v>0</v>
      </c>
    </row>
    <row r="287" spans="1:6" x14ac:dyDescent="0.3">
      <c r="A287">
        <v>278</v>
      </c>
      <c r="B287">
        <v>44.8</v>
      </c>
      <c r="C287">
        <f t="shared" si="16"/>
        <v>1.2705278710531465E-3</v>
      </c>
      <c r="D287">
        <f t="shared" si="17"/>
        <v>2006.9261623169948</v>
      </c>
      <c r="E287">
        <f t="shared" si="18"/>
        <v>44.798729472128947</v>
      </c>
      <c r="F287">
        <f t="shared" si="19"/>
        <v>0</v>
      </c>
    </row>
    <row r="288" spans="1:6" x14ac:dyDescent="0.3">
      <c r="A288">
        <v>279</v>
      </c>
      <c r="B288">
        <v>20.69</v>
      </c>
      <c r="C288">
        <f t="shared" si="16"/>
        <v>1.1081010967478836E-3</v>
      </c>
      <c r="D288">
        <f t="shared" si="17"/>
        <v>428.0302480045047</v>
      </c>
      <c r="E288">
        <f t="shared" si="18"/>
        <v>20.688891898903254</v>
      </c>
      <c r="F288">
        <f t="shared" si="19"/>
        <v>0</v>
      </c>
    </row>
    <row r="289" spans="1:6" x14ac:dyDescent="0.3">
      <c r="A289">
        <v>280</v>
      </c>
      <c r="B289">
        <v>47.08</v>
      </c>
      <c r="C289">
        <f t="shared" si="16"/>
        <v>9.6565506372623701E-4</v>
      </c>
      <c r="D289">
        <f t="shared" si="17"/>
        <v>2216.4354748516894</v>
      </c>
      <c r="E289">
        <f t="shared" si="18"/>
        <v>47.079034344936275</v>
      </c>
      <c r="F289">
        <f t="shared" si="19"/>
        <v>0</v>
      </c>
    </row>
    <row r="290" spans="1:6" x14ac:dyDescent="0.3">
      <c r="A290">
        <v>281</v>
      </c>
      <c r="B290">
        <v>49.03</v>
      </c>
      <c r="C290">
        <f t="shared" si="16"/>
        <v>8.4083757082060681E-4</v>
      </c>
      <c r="D290">
        <f t="shared" si="17"/>
        <v>2403.8584481748135</v>
      </c>
      <c r="E290">
        <f t="shared" si="18"/>
        <v>49.029159162429181</v>
      </c>
      <c r="F290">
        <f t="shared" si="19"/>
        <v>0</v>
      </c>
    </row>
    <row r="291" spans="1:6" x14ac:dyDescent="0.3">
      <c r="A291">
        <v>282</v>
      </c>
      <c r="B291">
        <v>24.26</v>
      </c>
      <c r="C291">
        <f t="shared" si="16"/>
        <v>7.3155948367504013E-4</v>
      </c>
      <c r="D291">
        <f t="shared" si="17"/>
        <v>588.51210526903139</v>
      </c>
      <c r="E291">
        <f t="shared" si="18"/>
        <v>24.259268440516326</v>
      </c>
      <c r="F291">
        <f t="shared" si="19"/>
        <v>0</v>
      </c>
    </row>
    <row r="292" spans="1:6" x14ac:dyDescent="0.3">
      <c r="A292">
        <v>283</v>
      </c>
      <c r="B292">
        <v>34.26</v>
      </c>
      <c r="C292">
        <f t="shared" si="16"/>
        <v>6.3596707153394595E-4</v>
      </c>
      <c r="D292">
        <f t="shared" si="17"/>
        <v>1173.7040239407127</v>
      </c>
      <c r="E292">
        <f t="shared" si="18"/>
        <v>34.259364032928467</v>
      </c>
      <c r="F292">
        <f t="shared" si="19"/>
        <v>0</v>
      </c>
    </row>
    <row r="293" spans="1:6" x14ac:dyDescent="0.3">
      <c r="A293">
        <v>284</v>
      </c>
      <c r="B293">
        <v>21.28</v>
      </c>
      <c r="C293">
        <f t="shared" si="16"/>
        <v>5.5241703685123163E-4</v>
      </c>
      <c r="D293">
        <f t="shared" si="17"/>
        <v>452.81488943607627</v>
      </c>
      <c r="E293">
        <f t="shared" si="18"/>
        <v>21.279447582963151</v>
      </c>
      <c r="F293">
        <f t="shared" si="19"/>
        <v>0</v>
      </c>
    </row>
    <row r="294" spans="1:6" x14ac:dyDescent="0.3">
      <c r="A294">
        <v>285</v>
      </c>
      <c r="B294">
        <v>42.7</v>
      </c>
      <c r="C294">
        <f t="shared" si="16"/>
        <v>4.7945400132354027E-4</v>
      </c>
      <c r="D294">
        <f t="shared" si="17"/>
        <v>1823.2490548581634</v>
      </c>
      <c r="E294">
        <f t="shared" si="18"/>
        <v>42.699520545998681</v>
      </c>
      <c r="F294">
        <f t="shared" si="19"/>
        <v>0</v>
      </c>
    </row>
    <row r="295" spans="1:6" x14ac:dyDescent="0.3">
      <c r="A295">
        <v>286</v>
      </c>
      <c r="B295">
        <v>31.91</v>
      </c>
      <c r="C295">
        <f t="shared" si="16"/>
        <v>4.1579022972889669E-4</v>
      </c>
      <c r="D295">
        <f t="shared" si="17"/>
        <v>1018.2215644404204</v>
      </c>
      <c r="E295">
        <f t="shared" si="18"/>
        <v>31.909584209770273</v>
      </c>
      <c r="F295">
        <f t="shared" si="19"/>
        <v>0</v>
      </c>
    </row>
    <row r="296" spans="1:6" x14ac:dyDescent="0.3">
      <c r="A296">
        <v>287</v>
      </c>
      <c r="B296">
        <v>41.91</v>
      </c>
      <c r="C296">
        <f t="shared" si="16"/>
        <v>3.6028738973135265E-4</v>
      </c>
      <c r="D296">
        <f t="shared" si="17"/>
        <v>1756.4179008407993</v>
      </c>
      <c r="E296">
        <f t="shared" si="18"/>
        <v>41.909639712610264</v>
      </c>
      <c r="F296">
        <f t="shared" si="19"/>
        <v>0</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B10" sqref="B10"/>
    </sheetView>
  </sheetViews>
  <sheetFormatPr defaultRowHeight="14.4" x14ac:dyDescent="0.3"/>
  <cols>
    <col min="1" max="1" width="25" bestFit="1" customWidth="1"/>
    <col min="2" max="2" width="57.88671875" bestFit="1" customWidth="1"/>
  </cols>
  <sheetData>
    <row r="1" spans="1:4" x14ac:dyDescent="0.3">
      <c r="A1" t="s">
        <v>28</v>
      </c>
      <c r="B1" t="s">
        <v>32</v>
      </c>
    </row>
    <row r="2" spans="1:4" x14ac:dyDescent="0.3">
      <c r="A2">
        <v>394.55</v>
      </c>
      <c r="B2">
        <v>311.77999999999997</v>
      </c>
    </row>
    <row r="3" spans="1:4" x14ac:dyDescent="0.3">
      <c r="A3">
        <v>391.9966</v>
      </c>
      <c r="B3">
        <v>423.68</v>
      </c>
    </row>
    <row r="4" spans="1:4" x14ac:dyDescent="0.3">
      <c r="A4">
        <v>390</v>
      </c>
      <c r="B4">
        <v>483.35500000000002</v>
      </c>
      <c r="D4" t="s">
        <v>29</v>
      </c>
    </row>
    <row r="5" spans="1:4" x14ac:dyDescent="0.3">
      <c r="A5">
        <v>393.92340000000002</v>
      </c>
      <c r="B5">
        <v>349</v>
      </c>
    </row>
    <row r="6" spans="1:4" x14ac:dyDescent="0.3">
      <c r="A6">
        <v>393.702</v>
      </c>
      <c r="B6">
        <v>364</v>
      </c>
      <c r="D6" t="s">
        <v>30</v>
      </c>
    </row>
    <row r="7" spans="1:4" x14ac:dyDescent="0.3">
      <c r="A7">
        <v>392.57780000000002</v>
      </c>
      <c r="B7">
        <v>395</v>
      </c>
    </row>
    <row r="8" spans="1:4" x14ac:dyDescent="0.3">
      <c r="A8">
        <v>393.09350000000001</v>
      </c>
      <c r="B8">
        <v>360.3</v>
      </c>
    </row>
    <row r="9" spans="1:4" x14ac:dyDescent="0.3">
      <c r="A9" s="5">
        <v>391</v>
      </c>
      <c r="B9" s="8">
        <f>-36.594*A9+14759</f>
        <v>450.74599999999919</v>
      </c>
      <c r="D9" t="s">
        <v>31</v>
      </c>
    </row>
    <row r="10" spans="1:4" x14ac:dyDescent="0.3">
      <c r="A10" s="9">
        <f>(B10-14759)/-36.594</f>
        <v>390.33721375088811</v>
      </c>
      <c r="B10" s="7">
        <v>475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Charts</vt:lpstr>
      </vt:variant>
      <vt:variant>
        <vt:i4>1</vt:i4>
      </vt:variant>
    </vt:vector>
  </HeadingPairs>
  <TitlesOfParts>
    <vt:vector size="6" baseType="lpstr">
      <vt:lpstr>NO_054 molec beam</vt:lpstr>
      <vt:lpstr>NO_055</vt:lpstr>
      <vt:lpstr>NO_056</vt:lpstr>
      <vt:lpstr>NO_057</vt:lpstr>
      <vt:lpstr>maximum velocity against Diss</vt:lpstr>
      <vt:lpstr>beam speed to diss calib curve</vt:lpstr>
    </vt:vector>
  </TitlesOfParts>
  <Company>Durham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CG273_2</dc:creator>
  <cp:lastModifiedBy>CG273_2</cp:lastModifiedBy>
  <dcterms:created xsi:type="dcterms:W3CDTF">2017-05-08T12:14:07Z</dcterms:created>
  <dcterms:modified xsi:type="dcterms:W3CDTF">2018-11-06T16:02:44Z</dcterms:modified>
</cp:coreProperties>
</file>